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oine\Documents\OEDZIOD\"/>
    </mc:Choice>
  </mc:AlternateContent>
  <xr:revisionPtr revIDLastSave="0" documentId="13_ncr:1_{4F69694A-8E65-4F70-BEBA-C8A4FE5CF7CF}" xr6:coauthVersionLast="47" xr6:coauthVersionMax="47" xr10:uidLastSave="{00000000-0000-0000-0000-000000000000}"/>
  <bookViews>
    <workbookView xWindow="-110" yWindow="-110" windowWidth="38620" windowHeight="21100" firstSheet="1" activeTab="2" xr2:uid="{00000000-000D-0000-FFFF-FFFF00000000}"/>
  </bookViews>
  <sheets>
    <sheet name="hulptabel" sheetId="3" state="hidden" r:id="rId1"/>
    <sheet name="berekening" sheetId="4" r:id="rId2"/>
    <sheet name="afstand en km-uur" sheetId="5" r:id="rId3"/>
  </sheets>
  <definedNames>
    <definedName name="_xlnm._FilterDatabase" localSheetId="1" hidden="1">berekening!$A$12:$A$36</definedName>
    <definedName name="_xlnm.Print_Area" localSheetId="1">berekening!$A$1:$Q$37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1" i="5" l="1"/>
  <c r="E41" i="5"/>
  <c r="F41" i="5"/>
  <c r="G41" i="5"/>
  <c r="H41" i="5"/>
  <c r="I41" i="5"/>
  <c r="J41" i="5"/>
  <c r="K41" i="5"/>
  <c r="L41" i="5"/>
  <c r="M41" i="5"/>
  <c r="N41" i="5"/>
  <c r="O41" i="5"/>
  <c r="P41" i="5"/>
  <c r="Q41" i="5"/>
  <c r="R41" i="5"/>
  <c r="S41" i="5"/>
  <c r="T41" i="5"/>
  <c r="U41" i="5"/>
  <c r="V41" i="5"/>
  <c r="W41" i="5"/>
  <c r="D42" i="5"/>
  <c r="E42" i="5"/>
  <c r="F42" i="5"/>
  <c r="G42" i="5"/>
  <c r="H42" i="5"/>
  <c r="I42" i="5"/>
  <c r="J42" i="5"/>
  <c r="K42" i="5"/>
  <c r="L42" i="5"/>
  <c r="M42" i="5"/>
  <c r="N42" i="5"/>
  <c r="O42" i="5"/>
  <c r="P42" i="5"/>
  <c r="Q42" i="5"/>
  <c r="R42" i="5"/>
  <c r="S42" i="5"/>
  <c r="T42" i="5"/>
  <c r="U42" i="5"/>
  <c r="V42" i="5"/>
  <c r="W42" i="5"/>
  <c r="D43" i="5"/>
  <c r="E43" i="5"/>
  <c r="F43" i="5"/>
  <c r="G43" i="5"/>
  <c r="H43" i="5"/>
  <c r="I43" i="5"/>
  <c r="J43" i="5"/>
  <c r="K43" i="5"/>
  <c r="L43" i="5"/>
  <c r="M43" i="5"/>
  <c r="N43" i="5"/>
  <c r="O43" i="5"/>
  <c r="P43" i="5"/>
  <c r="Q43" i="5"/>
  <c r="R43" i="5"/>
  <c r="S43" i="5"/>
  <c r="T43" i="5"/>
  <c r="U43" i="5"/>
  <c r="V43" i="5"/>
  <c r="W43" i="5"/>
  <c r="D44" i="5"/>
  <c r="E44" i="5"/>
  <c r="F44" i="5"/>
  <c r="G44" i="5"/>
  <c r="H44" i="5"/>
  <c r="I44" i="5"/>
  <c r="J44" i="5"/>
  <c r="K44" i="5"/>
  <c r="L44" i="5"/>
  <c r="M44" i="5"/>
  <c r="N44" i="5"/>
  <c r="O44" i="5"/>
  <c r="P44" i="5"/>
  <c r="Q44" i="5"/>
  <c r="R44" i="5"/>
  <c r="S44" i="5"/>
  <c r="T44" i="5"/>
  <c r="U44" i="5"/>
  <c r="V44" i="5"/>
  <c r="W44" i="5"/>
  <c r="D45" i="5"/>
  <c r="E45" i="5"/>
  <c r="F45" i="5"/>
  <c r="G45" i="5"/>
  <c r="H45" i="5"/>
  <c r="I45" i="5"/>
  <c r="J45" i="5"/>
  <c r="K45" i="5"/>
  <c r="L45" i="5"/>
  <c r="M45" i="5"/>
  <c r="N45" i="5"/>
  <c r="O45" i="5"/>
  <c r="P45" i="5"/>
  <c r="Q45" i="5"/>
  <c r="R45" i="5"/>
  <c r="S45" i="5"/>
  <c r="T45" i="5"/>
  <c r="U45" i="5"/>
  <c r="V45" i="5"/>
  <c r="W45" i="5"/>
  <c r="D46" i="5"/>
  <c r="E46" i="5"/>
  <c r="F46" i="5"/>
  <c r="G46" i="5"/>
  <c r="H46" i="5"/>
  <c r="I46" i="5"/>
  <c r="J46" i="5"/>
  <c r="K46" i="5"/>
  <c r="L46" i="5"/>
  <c r="M46" i="5"/>
  <c r="N46" i="5"/>
  <c r="O46" i="5"/>
  <c r="P46" i="5"/>
  <c r="Q46" i="5"/>
  <c r="R46" i="5"/>
  <c r="S46" i="5"/>
  <c r="T46" i="5"/>
  <c r="U46" i="5"/>
  <c r="V46" i="5"/>
  <c r="W46" i="5"/>
  <c r="D47" i="5"/>
  <c r="E47" i="5"/>
  <c r="F47" i="5"/>
  <c r="G47" i="5"/>
  <c r="H47" i="5"/>
  <c r="I47" i="5"/>
  <c r="J47" i="5"/>
  <c r="K47" i="5"/>
  <c r="L47" i="5"/>
  <c r="M47" i="5"/>
  <c r="N47" i="5"/>
  <c r="O47" i="5"/>
  <c r="P47" i="5"/>
  <c r="Q47" i="5"/>
  <c r="R47" i="5"/>
  <c r="S47" i="5"/>
  <c r="T47" i="5"/>
  <c r="U47" i="5"/>
  <c r="V47" i="5"/>
  <c r="W47" i="5"/>
  <c r="D48" i="5"/>
  <c r="E48" i="5"/>
  <c r="F48" i="5"/>
  <c r="G48" i="5"/>
  <c r="H48" i="5"/>
  <c r="I48" i="5"/>
  <c r="J48" i="5"/>
  <c r="K48" i="5"/>
  <c r="L48" i="5"/>
  <c r="M48" i="5"/>
  <c r="N48" i="5"/>
  <c r="O48" i="5"/>
  <c r="P48" i="5"/>
  <c r="Q48" i="5"/>
  <c r="R48" i="5"/>
  <c r="S48" i="5"/>
  <c r="T48" i="5"/>
  <c r="U48" i="5"/>
  <c r="V48" i="5"/>
  <c r="W48" i="5"/>
  <c r="D49" i="5"/>
  <c r="E49" i="5"/>
  <c r="F49" i="5"/>
  <c r="G49" i="5"/>
  <c r="H49" i="5"/>
  <c r="I49" i="5"/>
  <c r="J49" i="5"/>
  <c r="K49" i="5"/>
  <c r="L49" i="5"/>
  <c r="M49" i="5"/>
  <c r="N49" i="5"/>
  <c r="O49" i="5"/>
  <c r="P49" i="5"/>
  <c r="Q49" i="5"/>
  <c r="R49" i="5"/>
  <c r="S49" i="5"/>
  <c r="T49" i="5"/>
  <c r="U49" i="5"/>
  <c r="V49" i="5"/>
  <c r="W49" i="5"/>
  <c r="D50" i="5"/>
  <c r="E50" i="5"/>
  <c r="F50" i="5"/>
  <c r="G50" i="5"/>
  <c r="H50" i="5"/>
  <c r="I50" i="5"/>
  <c r="J50" i="5"/>
  <c r="K50" i="5"/>
  <c r="L50" i="5"/>
  <c r="M50" i="5"/>
  <c r="N50" i="5"/>
  <c r="O50" i="5"/>
  <c r="P50" i="5"/>
  <c r="Q50" i="5"/>
  <c r="R50" i="5"/>
  <c r="S50" i="5"/>
  <c r="T50" i="5"/>
  <c r="U50" i="5"/>
  <c r="V50" i="5"/>
  <c r="W50" i="5"/>
  <c r="D51" i="5"/>
  <c r="E51" i="5"/>
  <c r="F51" i="5"/>
  <c r="G51" i="5"/>
  <c r="H51" i="5"/>
  <c r="I51" i="5"/>
  <c r="J51" i="5"/>
  <c r="K51" i="5"/>
  <c r="L51" i="5"/>
  <c r="M51" i="5"/>
  <c r="N51" i="5"/>
  <c r="O51" i="5"/>
  <c r="P51" i="5"/>
  <c r="Q51" i="5"/>
  <c r="R51" i="5"/>
  <c r="S51" i="5"/>
  <c r="T51" i="5"/>
  <c r="U51" i="5"/>
  <c r="V51" i="5"/>
  <c r="W51" i="5"/>
  <c r="D52" i="5"/>
  <c r="E52" i="5"/>
  <c r="F52" i="5"/>
  <c r="G52" i="5"/>
  <c r="H52" i="5"/>
  <c r="I52" i="5"/>
  <c r="J52" i="5"/>
  <c r="K52" i="5"/>
  <c r="L52" i="5"/>
  <c r="M52" i="5"/>
  <c r="N52" i="5"/>
  <c r="O52" i="5"/>
  <c r="P52" i="5"/>
  <c r="Q52" i="5"/>
  <c r="R52" i="5"/>
  <c r="S52" i="5"/>
  <c r="T52" i="5"/>
  <c r="U52" i="5"/>
  <c r="V52" i="5"/>
  <c r="W52" i="5"/>
  <c r="D53" i="5"/>
  <c r="E53" i="5"/>
  <c r="F53" i="5"/>
  <c r="G53" i="5"/>
  <c r="H53" i="5"/>
  <c r="I53" i="5"/>
  <c r="J53" i="5"/>
  <c r="K53" i="5"/>
  <c r="L53" i="5"/>
  <c r="M53" i="5"/>
  <c r="N53" i="5"/>
  <c r="O53" i="5"/>
  <c r="P53" i="5"/>
  <c r="Q53" i="5"/>
  <c r="R53" i="5"/>
  <c r="S53" i="5"/>
  <c r="T53" i="5"/>
  <c r="U53" i="5"/>
  <c r="V53" i="5"/>
  <c r="W53" i="5"/>
  <c r="D54" i="5"/>
  <c r="E54" i="5"/>
  <c r="F54" i="5"/>
  <c r="G54" i="5"/>
  <c r="H54" i="5"/>
  <c r="I54" i="5"/>
  <c r="J54" i="5"/>
  <c r="K54" i="5"/>
  <c r="L54" i="5"/>
  <c r="M54" i="5"/>
  <c r="N54" i="5"/>
  <c r="O54" i="5"/>
  <c r="P54" i="5"/>
  <c r="Q54" i="5"/>
  <c r="R54" i="5"/>
  <c r="S54" i="5"/>
  <c r="T54" i="5"/>
  <c r="U54" i="5"/>
  <c r="V54" i="5"/>
  <c r="W54" i="5"/>
  <c r="D55" i="5"/>
  <c r="E55" i="5"/>
  <c r="F55" i="5"/>
  <c r="G55" i="5"/>
  <c r="H55" i="5"/>
  <c r="I55" i="5"/>
  <c r="J55" i="5"/>
  <c r="K55" i="5"/>
  <c r="L55" i="5"/>
  <c r="M55" i="5"/>
  <c r="N55" i="5"/>
  <c r="O55" i="5"/>
  <c r="P55" i="5"/>
  <c r="Q55" i="5"/>
  <c r="R55" i="5"/>
  <c r="S55" i="5"/>
  <c r="T55" i="5"/>
  <c r="U55" i="5"/>
  <c r="V55" i="5"/>
  <c r="W55" i="5"/>
  <c r="D56" i="5"/>
  <c r="E56" i="5"/>
  <c r="F56" i="5"/>
  <c r="G56" i="5"/>
  <c r="H56" i="5"/>
  <c r="I56" i="5"/>
  <c r="J56" i="5"/>
  <c r="K56" i="5"/>
  <c r="L56" i="5"/>
  <c r="M56" i="5"/>
  <c r="N56" i="5"/>
  <c r="O56" i="5"/>
  <c r="P56" i="5"/>
  <c r="Q56" i="5"/>
  <c r="R56" i="5"/>
  <c r="S56" i="5"/>
  <c r="T56" i="5"/>
  <c r="U56" i="5"/>
  <c r="V56" i="5"/>
  <c r="W56" i="5"/>
  <c r="D57" i="5"/>
  <c r="E57" i="5"/>
  <c r="F57" i="5"/>
  <c r="G57" i="5"/>
  <c r="H57" i="5"/>
  <c r="I57" i="5"/>
  <c r="J57" i="5"/>
  <c r="K57" i="5"/>
  <c r="L57" i="5"/>
  <c r="M57" i="5"/>
  <c r="N57" i="5"/>
  <c r="O57" i="5"/>
  <c r="P57" i="5"/>
  <c r="Q57" i="5"/>
  <c r="R57" i="5"/>
  <c r="S57" i="5"/>
  <c r="T57" i="5"/>
  <c r="U57" i="5"/>
  <c r="V57" i="5"/>
  <c r="W57" i="5"/>
  <c r="D58" i="5"/>
  <c r="E58" i="5"/>
  <c r="F58" i="5"/>
  <c r="G58" i="5"/>
  <c r="H58" i="5"/>
  <c r="I58" i="5"/>
  <c r="J58" i="5"/>
  <c r="K58" i="5"/>
  <c r="L58" i="5"/>
  <c r="M58" i="5"/>
  <c r="N58" i="5"/>
  <c r="O58" i="5"/>
  <c r="P58" i="5"/>
  <c r="Q58" i="5"/>
  <c r="R58" i="5"/>
  <c r="S58" i="5"/>
  <c r="T58" i="5"/>
  <c r="U58" i="5"/>
  <c r="V58" i="5"/>
  <c r="W58" i="5"/>
  <c r="D59" i="5"/>
  <c r="E59" i="5"/>
  <c r="F59" i="5"/>
  <c r="G59" i="5"/>
  <c r="H59" i="5"/>
  <c r="I59" i="5"/>
  <c r="J59" i="5"/>
  <c r="K59" i="5"/>
  <c r="L59" i="5"/>
  <c r="M59" i="5"/>
  <c r="N59" i="5"/>
  <c r="O59" i="5"/>
  <c r="P59" i="5"/>
  <c r="Q59" i="5"/>
  <c r="R59" i="5"/>
  <c r="S59" i="5"/>
  <c r="T59" i="5"/>
  <c r="U59" i="5"/>
  <c r="V59" i="5"/>
  <c r="W59" i="5"/>
  <c r="D60" i="5"/>
  <c r="E60" i="5"/>
  <c r="F60" i="5"/>
  <c r="G60" i="5"/>
  <c r="H60" i="5"/>
  <c r="I60" i="5"/>
  <c r="J60" i="5"/>
  <c r="K60" i="5"/>
  <c r="L60" i="5"/>
  <c r="M60" i="5"/>
  <c r="N60" i="5"/>
  <c r="O60" i="5"/>
  <c r="P60" i="5"/>
  <c r="Q60" i="5"/>
  <c r="R60" i="5"/>
  <c r="S60" i="5"/>
  <c r="T60" i="5"/>
  <c r="U60" i="5"/>
  <c r="V60" i="5"/>
  <c r="W60" i="5"/>
  <c r="D61" i="5"/>
  <c r="E61" i="5"/>
  <c r="F61" i="5"/>
  <c r="G61" i="5"/>
  <c r="H61" i="5"/>
  <c r="I61" i="5"/>
  <c r="J61" i="5"/>
  <c r="K61" i="5"/>
  <c r="L61" i="5"/>
  <c r="M61" i="5"/>
  <c r="N61" i="5"/>
  <c r="O61" i="5"/>
  <c r="P61" i="5"/>
  <c r="Q61" i="5"/>
  <c r="R61" i="5"/>
  <c r="S61" i="5"/>
  <c r="T61" i="5"/>
  <c r="U61" i="5"/>
  <c r="V61" i="5"/>
  <c r="W61" i="5"/>
  <c r="D62" i="5"/>
  <c r="E62" i="5"/>
  <c r="F62" i="5"/>
  <c r="G62" i="5"/>
  <c r="H62" i="5"/>
  <c r="I62" i="5"/>
  <c r="J62" i="5"/>
  <c r="K62" i="5"/>
  <c r="L62" i="5"/>
  <c r="M62" i="5"/>
  <c r="N62" i="5"/>
  <c r="O62" i="5"/>
  <c r="P62" i="5"/>
  <c r="Q62" i="5"/>
  <c r="R62" i="5"/>
  <c r="S62" i="5"/>
  <c r="T62" i="5"/>
  <c r="U62" i="5"/>
  <c r="V62" i="5"/>
  <c r="W62" i="5"/>
  <c r="D63" i="5"/>
  <c r="E63" i="5"/>
  <c r="F63" i="5"/>
  <c r="G63" i="5"/>
  <c r="H63" i="5"/>
  <c r="I63" i="5"/>
  <c r="J63" i="5"/>
  <c r="K63" i="5"/>
  <c r="L63" i="5"/>
  <c r="M63" i="5"/>
  <c r="N63" i="5"/>
  <c r="O63" i="5"/>
  <c r="P63" i="5"/>
  <c r="Q63" i="5"/>
  <c r="R63" i="5"/>
  <c r="S63" i="5"/>
  <c r="T63" i="5"/>
  <c r="U63" i="5"/>
  <c r="V63" i="5"/>
  <c r="W63" i="5"/>
  <c r="D64" i="5"/>
  <c r="E64" i="5"/>
  <c r="F64" i="5"/>
  <c r="G64" i="5"/>
  <c r="H64" i="5"/>
  <c r="I64" i="5"/>
  <c r="J64" i="5"/>
  <c r="K64" i="5"/>
  <c r="L64" i="5"/>
  <c r="M64" i="5"/>
  <c r="N64" i="5"/>
  <c r="O64" i="5"/>
  <c r="P64" i="5"/>
  <c r="Q64" i="5"/>
  <c r="R64" i="5"/>
  <c r="S64" i="5"/>
  <c r="T64" i="5"/>
  <c r="U64" i="5"/>
  <c r="V64" i="5"/>
  <c r="W64" i="5"/>
  <c r="D65" i="5"/>
  <c r="E65" i="5"/>
  <c r="F65" i="5"/>
  <c r="G65" i="5"/>
  <c r="H65" i="5"/>
  <c r="I65" i="5"/>
  <c r="J65" i="5"/>
  <c r="K65" i="5"/>
  <c r="L65" i="5"/>
  <c r="M65" i="5"/>
  <c r="N65" i="5"/>
  <c r="O65" i="5"/>
  <c r="P65" i="5"/>
  <c r="Q65" i="5"/>
  <c r="R65" i="5"/>
  <c r="S65" i="5"/>
  <c r="T65" i="5"/>
  <c r="U65" i="5"/>
  <c r="V65" i="5"/>
  <c r="W65" i="5"/>
  <c r="C42" i="5"/>
  <c r="C43" i="5"/>
  <c r="C44" i="5"/>
  <c r="C45" i="5"/>
  <c r="C46" i="5"/>
  <c r="C47" i="5"/>
  <c r="C48" i="5"/>
  <c r="C49" i="5"/>
  <c r="C50" i="5"/>
  <c r="C51" i="5"/>
  <c r="C52" i="5"/>
  <c r="C53" i="5"/>
  <c r="C54" i="5"/>
  <c r="C55" i="5"/>
  <c r="C56" i="5"/>
  <c r="C57" i="5"/>
  <c r="C58" i="5"/>
  <c r="C59" i="5"/>
  <c r="C60" i="5"/>
  <c r="C61" i="5"/>
  <c r="C62" i="5"/>
  <c r="C63" i="5"/>
  <c r="C64" i="5"/>
  <c r="C65" i="5"/>
  <c r="C41" i="5"/>
  <c r="B42" i="5"/>
  <c r="B43" i="5"/>
  <c r="B44" i="5"/>
  <c r="B45" i="5"/>
  <c r="B46" i="5"/>
  <c r="B47" i="5"/>
  <c r="B48" i="5"/>
  <c r="B49" i="5"/>
  <c r="B50" i="5"/>
  <c r="B51" i="5"/>
  <c r="B52" i="5"/>
  <c r="B53" i="5"/>
  <c r="B54" i="5"/>
  <c r="B55" i="5"/>
  <c r="B56" i="5"/>
  <c r="B57" i="5"/>
  <c r="B58" i="5"/>
  <c r="B59" i="5"/>
  <c r="B60" i="5"/>
  <c r="B61" i="5"/>
  <c r="B62" i="5"/>
  <c r="B63" i="5"/>
  <c r="B64" i="5"/>
  <c r="B65" i="5"/>
  <c r="B41" i="5"/>
  <c r="C22" i="5"/>
  <c r="D22" i="5"/>
  <c r="E22" i="5"/>
  <c r="F22" i="5"/>
  <c r="G22" i="5"/>
  <c r="H22" i="5"/>
  <c r="I22" i="5"/>
  <c r="J22" i="5"/>
  <c r="K22" i="5"/>
  <c r="L22" i="5"/>
  <c r="M22" i="5"/>
  <c r="N22" i="5"/>
  <c r="O22" i="5"/>
  <c r="P22" i="5"/>
  <c r="Q22" i="5"/>
  <c r="R22" i="5"/>
  <c r="S22" i="5"/>
  <c r="T22" i="5"/>
  <c r="U22" i="5"/>
  <c r="V22" i="5"/>
  <c r="W22" i="5"/>
  <c r="X22" i="5"/>
  <c r="Y22" i="5"/>
  <c r="Z22" i="5"/>
  <c r="AA22" i="5"/>
  <c r="AB22" i="5"/>
  <c r="AC22" i="5"/>
  <c r="AD22" i="5"/>
  <c r="AE22" i="5"/>
  <c r="AF22" i="5"/>
  <c r="AG22" i="5"/>
  <c r="AH22" i="5"/>
  <c r="AI22" i="5"/>
  <c r="AJ22" i="5"/>
  <c r="AK22" i="5"/>
  <c r="AL22" i="5"/>
  <c r="AM22" i="5"/>
  <c r="AN22" i="5"/>
  <c r="AO22" i="5"/>
  <c r="AP22" i="5"/>
  <c r="AQ22" i="5"/>
  <c r="AR22" i="5"/>
  <c r="AS22" i="5"/>
  <c r="AT22" i="5"/>
  <c r="AU22" i="5"/>
  <c r="AV22" i="5"/>
  <c r="AW22" i="5"/>
  <c r="AX22" i="5"/>
  <c r="AY22" i="5"/>
  <c r="C23" i="5"/>
  <c r="D23" i="5"/>
  <c r="E23" i="5"/>
  <c r="F23" i="5"/>
  <c r="G23" i="5"/>
  <c r="H23" i="5"/>
  <c r="I23" i="5"/>
  <c r="J23" i="5"/>
  <c r="K23" i="5"/>
  <c r="L23" i="5"/>
  <c r="M23" i="5"/>
  <c r="N23" i="5"/>
  <c r="O23" i="5"/>
  <c r="P23" i="5"/>
  <c r="Q23" i="5"/>
  <c r="R23" i="5"/>
  <c r="S23" i="5"/>
  <c r="T23" i="5"/>
  <c r="U23" i="5"/>
  <c r="V23" i="5"/>
  <c r="W23" i="5"/>
  <c r="X23" i="5"/>
  <c r="Y23" i="5"/>
  <c r="Z23" i="5"/>
  <c r="AA23" i="5"/>
  <c r="AB23" i="5"/>
  <c r="AC23" i="5"/>
  <c r="AD23" i="5"/>
  <c r="AE23" i="5"/>
  <c r="AF23" i="5"/>
  <c r="AG23" i="5"/>
  <c r="AH23" i="5"/>
  <c r="AI23" i="5"/>
  <c r="AJ23" i="5"/>
  <c r="AK23" i="5"/>
  <c r="AL23" i="5"/>
  <c r="AM23" i="5"/>
  <c r="AN23" i="5"/>
  <c r="AO23" i="5"/>
  <c r="AP23" i="5"/>
  <c r="AQ23" i="5"/>
  <c r="AR23" i="5"/>
  <c r="AS23" i="5"/>
  <c r="AT23" i="5"/>
  <c r="AU23" i="5"/>
  <c r="AV23" i="5"/>
  <c r="AW23" i="5"/>
  <c r="AX23" i="5"/>
  <c r="AY23" i="5"/>
  <c r="C24" i="5"/>
  <c r="D24" i="5"/>
  <c r="E24" i="5"/>
  <c r="F24" i="5"/>
  <c r="G24" i="5"/>
  <c r="H24" i="5"/>
  <c r="I24" i="5"/>
  <c r="J24" i="5"/>
  <c r="K24" i="5"/>
  <c r="L24" i="5"/>
  <c r="M24" i="5"/>
  <c r="N24" i="5"/>
  <c r="O24" i="5"/>
  <c r="P24" i="5"/>
  <c r="Q24" i="5"/>
  <c r="R24" i="5"/>
  <c r="S24" i="5"/>
  <c r="T24" i="5"/>
  <c r="U24" i="5"/>
  <c r="V24" i="5"/>
  <c r="W24" i="5"/>
  <c r="X24" i="5"/>
  <c r="Y24" i="5"/>
  <c r="Z24" i="5"/>
  <c r="AA24" i="5"/>
  <c r="AB24" i="5"/>
  <c r="AC24" i="5"/>
  <c r="AD24" i="5"/>
  <c r="AE24" i="5"/>
  <c r="AF24" i="5"/>
  <c r="AG24" i="5"/>
  <c r="AH24" i="5"/>
  <c r="AI24" i="5"/>
  <c r="AJ24" i="5"/>
  <c r="AK24" i="5"/>
  <c r="AL24" i="5"/>
  <c r="AM24" i="5"/>
  <c r="AN24" i="5"/>
  <c r="AO24" i="5"/>
  <c r="AP24" i="5"/>
  <c r="AQ24" i="5"/>
  <c r="AR24" i="5"/>
  <c r="AS24" i="5"/>
  <c r="AT24" i="5"/>
  <c r="AU24" i="5"/>
  <c r="AV24" i="5"/>
  <c r="AW24" i="5"/>
  <c r="AX24" i="5"/>
  <c r="AY24" i="5"/>
  <c r="C25" i="5"/>
  <c r="D25" i="5"/>
  <c r="E25" i="5"/>
  <c r="F25" i="5"/>
  <c r="G25" i="5"/>
  <c r="H25" i="5"/>
  <c r="I25" i="5"/>
  <c r="J25" i="5"/>
  <c r="K25" i="5"/>
  <c r="L25" i="5"/>
  <c r="M25" i="5"/>
  <c r="N25" i="5"/>
  <c r="O25" i="5"/>
  <c r="P25" i="5"/>
  <c r="Q25" i="5"/>
  <c r="R25" i="5"/>
  <c r="S25" i="5"/>
  <c r="T25" i="5"/>
  <c r="U25" i="5"/>
  <c r="V25" i="5"/>
  <c r="W25" i="5"/>
  <c r="X25" i="5"/>
  <c r="Y25" i="5"/>
  <c r="Z25" i="5"/>
  <c r="AA25" i="5"/>
  <c r="AB25" i="5"/>
  <c r="AC25" i="5"/>
  <c r="AD25" i="5"/>
  <c r="AE25" i="5"/>
  <c r="AF25" i="5"/>
  <c r="AG25" i="5"/>
  <c r="AH25" i="5"/>
  <c r="AI25" i="5"/>
  <c r="AJ25" i="5"/>
  <c r="AK25" i="5"/>
  <c r="AL25" i="5"/>
  <c r="AM25" i="5"/>
  <c r="AN25" i="5"/>
  <c r="AO25" i="5"/>
  <c r="AP25" i="5"/>
  <c r="AQ25" i="5"/>
  <c r="AR25" i="5"/>
  <c r="AS25" i="5"/>
  <c r="AT25" i="5"/>
  <c r="AU25" i="5"/>
  <c r="AV25" i="5"/>
  <c r="AW25" i="5"/>
  <c r="AX25" i="5"/>
  <c r="AY25" i="5"/>
  <c r="C26" i="5"/>
  <c r="D26" i="5"/>
  <c r="E26" i="5"/>
  <c r="F26" i="5"/>
  <c r="G26" i="5"/>
  <c r="H26" i="5"/>
  <c r="I26" i="5"/>
  <c r="J26" i="5"/>
  <c r="K26" i="5"/>
  <c r="L26" i="5"/>
  <c r="M26" i="5"/>
  <c r="N26" i="5"/>
  <c r="O26" i="5"/>
  <c r="P26" i="5"/>
  <c r="Q26" i="5"/>
  <c r="R26" i="5"/>
  <c r="S26" i="5"/>
  <c r="T26" i="5"/>
  <c r="U26" i="5"/>
  <c r="V26" i="5"/>
  <c r="W26" i="5"/>
  <c r="X26" i="5"/>
  <c r="Y26" i="5"/>
  <c r="Z26" i="5"/>
  <c r="AA26" i="5"/>
  <c r="AB26" i="5"/>
  <c r="AC26" i="5"/>
  <c r="AD26" i="5"/>
  <c r="AE26" i="5"/>
  <c r="AF26" i="5"/>
  <c r="AG26" i="5"/>
  <c r="AH26" i="5"/>
  <c r="AI26" i="5"/>
  <c r="AJ26" i="5"/>
  <c r="AK26" i="5"/>
  <c r="AL26" i="5"/>
  <c r="AM26" i="5"/>
  <c r="AN26" i="5"/>
  <c r="AO26" i="5"/>
  <c r="AP26" i="5"/>
  <c r="AQ26" i="5"/>
  <c r="AR26" i="5"/>
  <c r="AS26" i="5"/>
  <c r="AT26" i="5"/>
  <c r="AU26" i="5"/>
  <c r="AV26" i="5"/>
  <c r="AW26" i="5"/>
  <c r="AX26" i="5"/>
  <c r="AY26" i="5"/>
  <c r="C27" i="5"/>
  <c r="D27" i="5"/>
  <c r="E27" i="5"/>
  <c r="F27" i="5"/>
  <c r="G27" i="5"/>
  <c r="H27" i="5"/>
  <c r="I27" i="5"/>
  <c r="J27" i="5"/>
  <c r="K27" i="5"/>
  <c r="L27" i="5"/>
  <c r="M27" i="5"/>
  <c r="N27" i="5"/>
  <c r="O27" i="5"/>
  <c r="P27" i="5"/>
  <c r="Q27" i="5"/>
  <c r="R27" i="5"/>
  <c r="S27" i="5"/>
  <c r="T27" i="5"/>
  <c r="U27" i="5"/>
  <c r="V27" i="5"/>
  <c r="W27" i="5"/>
  <c r="X27" i="5"/>
  <c r="Y27" i="5"/>
  <c r="Z27" i="5"/>
  <c r="AA27" i="5"/>
  <c r="AB27" i="5"/>
  <c r="AC27" i="5"/>
  <c r="AD27" i="5"/>
  <c r="AE27" i="5"/>
  <c r="AF27" i="5"/>
  <c r="AG27" i="5"/>
  <c r="AH27" i="5"/>
  <c r="AI27" i="5"/>
  <c r="AJ27" i="5"/>
  <c r="AK27" i="5"/>
  <c r="AL27" i="5"/>
  <c r="AM27" i="5"/>
  <c r="AN27" i="5"/>
  <c r="AO27" i="5"/>
  <c r="AP27" i="5"/>
  <c r="AQ27" i="5"/>
  <c r="AR27" i="5"/>
  <c r="AS27" i="5"/>
  <c r="AT27" i="5"/>
  <c r="AU27" i="5"/>
  <c r="AV27" i="5"/>
  <c r="AW27" i="5"/>
  <c r="AX27" i="5"/>
  <c r="AY27" i="5"/>
  <c r="C28" i="5"/>
  <c r="D28" i="5"/>
  <c r="E28" i="5"/>
  <c r="F28" i="5"/>
  <c r="G28" i="5"/>
  <c r="H28" i="5"/>
  <c r="I28" i="5"/>
  <c r="J28" i="5"/>
  <c r="K28" i="5"/>
  <c r="L28" i="5"/>
  <c r="M28" i="5"/>
  <c r="N28" i="5"/>
  <c r="O28" i="5"/>
  <c r="P28" i="5"/>
  <c r="Q28" i="5"/>
  <c r="R28" i="5"/>
  <c r="S28" i="5"/>
  <c r="T28" i="5"/>
  <c r="U28" i="5"/>
  <c r="V28" i="5"/>
  <c r="W28" i="5"/>
  <c r="X28" i="5"/>
  <c r="Y28" i="5"/>
  <c r="Z28" i="5"/>
  <c r="AA28" i="5"/>
  <c r="AB28" i="5"/>
  <c r="AC28" i="5"/>
  <c r="AD28" i="5"/>
  <c r="AE28" i="5"/>
  <c r="AF28" i="5"/>
  <c r="AG28" i="5"/>
  <c r="AH28" i="5"/>
  <c r="AI28" i="5"/>
  <c r="AJ28" i="5"/>
  <c r="AK28" i="5"/>
  <c r="AL28" i="5"/>
  <c r="AM28" i="5"/>
  <c r="AN28" i="5"/>
  <c r="AO28" i="5"/>
  <c r="AP28" i="5"/>
  <c r="AQ28" i="5"/>
  <c r="AR28" i="5"/>
  <c r="AS28" i="5"/>
  <c r="AT28" i="5"/>
  <c r="AU28" i="5"/>
  <c r="AV28" i="5"/>
  <c r="AW28" i="5"/>
  <c r="AX28" i="5"/>
  <c r="AY28" i="5"/>
  <c r="C29" i="5"/>
  <c r="D29" i="5"/>
  <c r="E29" i="5"/>
  <c r="F29" i="5"/>
  <c r="G29" i="5"/>
  <c r="H29" i="5"/>
  <c r="I29" i="5"/>
  <c r="J29" i="5"/>
  <c r="K29" i="5"/>
  <c r="L29" i="5"/>
  <c r="M29" i="5"/>
  <c r="N29" i="5"/>
  <c r="O29" i="5"/>
  <c r="P29" i="5"/>
  <c r="Q29" i="5"/>
  <c r="R29" i="5"/>
  <c r="S29" i="5"/>
  <c r="T29" i="5"/>
  <c r="U29" i="5"/>
  <c r="V29" i="5"/>
  <c r="W29" i="5"/>
  <c r="X29" i="5"/>
  <c r="Y29" i="5"/>
  <c r="Z29" i="5"/>
  <c r="AA29" i="5"/>
  <c r="AB29" i="5"/>
  <c r="AC29" i="5"/>
  <c r="AD29" i="5"/>
  <c r="AE29" i="5"/>
  <c r="AF29" i="5"/>
  <c r="AG29" i="5"/>
  <c r="AH29" i="5"/>
  <c r="AI29" i="5"/>
  <c r="AJ29" i="5"/>
  <c r="AK29" i="5"/>
  <c r="AL29" i="5"/>
  <c r="AM29" i="5"/>
  <c r="AN29" i="5"/>
  <c r="AO29" i="5"/>
  <c r="AP29" i="5"/>
  <c r="AQ29" i="5"/>
  <c r="AR29" i="5"/>
  <c r="AS29" i="5"/>
  <c r="AT29" i="5"/>
  <c r="AU29" i="5"/>
  <c r="AV29" i="5"/>
  <c r="AW29" i="5"/>
  <c r="AX29" i="5"/>
  <c r="AY29" i="5"/>
  <c r="C30" i="5"/>
  <c r="D30" i="5"/>
  <c r="E30" i="5"/>
  <c r="F30" i="5"/>
  <c r="G30" i="5"/>
  <c r="H30" i="5"/>
  <c r="I30" i="5"/>
  <c r="J30" i="5"/>
  <c r="K30" i="5"/>
  <c r="L30" i="5"/>
  <c r="M30" i="5"/>
  <c r="N30" i="5"/>
  <c r="O30" i="5"/>
  <c r="P30" i="5"/>
  <c r="Q30" i="5"/>
  <c r="R30" i="5"/>
  <c r="S30" i="5"/>
  <c r="T30" i="5"/>
  <c r="U30" i="5"/>
  <c r="V30" i="5"/>
  <c r="W30" i="5"/>
  <c r="X30" i="5"/>
  <c r="Y30" i="5"/>
  <c r="Z30" i="5"/>
  <c r="AA30" i="5"/>
  <c r="AB30" i="5"/>
  <c r="AC30" i="5"/>
  <c r="AD30" i="5"/>
  <c r="AE30" i="5"/>
  <c r="AF30" i="5"/>
  <c r="AG30" i="5"/>
  <c r="AH30" i="5"/>
  <c r="AI30" i="5"/>
  <c r="AJ30" i="5"/>
  <c r="AK30" i="5"/>
  <c r="AL30" i="5"/>
  <c r="AM30" i="5"/>
  <c r="AN30" i="5"/>
  <c r="AO30" i="5"/>
  <c r="AP30" i="5"/>
  <c r="AQ30" i="5"/>
  <c r="AR30" i="5"/>
  <c r="AS30" i="5"/>
  <c r="AT30" i="5"/>
  <c r="AU30" i="5"/>
  <c r="AV30" i="5"/>
  <c r="AW30" i="5"/>
  <c r="AX30" i="5"/>
  <c r="AY30" i="5"/>
  <c r="C31" i="5"/>
  <c r="D31" i="5"/>
  <c r="E31" i="5"/>
  <c r="F31" i="5"/>
  <c r="G31" i="5"/>
  <c r="H31" i="5"/>
  <c r="I31" i="5"/>
  <c r="J31" i="5"/>
  <c r="K31" i="5"/>
  <c r="L31" i="5"/>
  <c r="M31" i="5"/>
  <c r="N31" i="5"/>
  <c r="O31" i="5"/>
  <c r="P31" i="5"/>
  <c r="Q31" i="5"/>
  <c r="R31" i="5"/>
  <c r="S31" i="5"/>
  <c r="T31" i="5"/>
  <c r="U31" i="5"/>
  <c r="V31" i="5"/>
  <c r="W31" i="5"/>
  <c r="X31" i="5"/>
  <c r="Y31" i="5"/>
  <c r="Z31" i="5"/>
  <c r="AA31" i="5"/>
  <c r="AB31" i="5"/>
  <c r="AC31" i="5"/>
  <c r="AD31" i="5"/>
  <c r="AE31" i="5"/>
  <c r="AF31" i="5"/>
  <c r="AG31" i="5"/>
  <c r="AH31" i="5"/>
  <c r="AI31" i="5"/>
  <c r="AJ31" i="5"/>
  <c r="AK31" i="5"/>
  <c r="AL31" i="5"/>
  <c r="AM31" i="5"/>
  <c r="AN31" i="5"/>
  <c r="AO31" i="5"/>
  <c r="AP31" i="5"/>
  <c r="AQ31" i="5"/>
  <c r="AR31" i="5"/>
  <c r="AS31" i="5"/>
  <c r="AT31" i="5"/>
  <c r="AU31" i="5"/>
  <c r="AV31" i="5"/>
  <c r="AW31" i="5"/>
  <c r="AX31" i="5"/>
  <c r="AY31" i="5"/>
  <c r="C32" i="5"/>
  <c r="D32" i="5"/>
  <c r="E32" i="5"/>
  <c r="F32" i="5"/>
  <c r="G32" i="5"/>
  <c r="H32" i="5"/>
  <c r="I32" i="5"/>
  <c r="J32" i="5"/>
  <c r="K32" i="5"/>
  <c r="L32" i="5"/>
  <c r="M32" i="5"/>
  <c r="N32" i="5"/>
  <c r="O32" i="5"/>
  <c r="P32" i="5"/>
  <c r="Q32" i="5"/>
  <c r="R32" i="5"/>
  <c r="S32" i="5"/>
  <c r="T32" i="5"/>
  <c r="U32" i="5"/>
  <c r="V32" i="5"/>
  <c r="W32" i="5"/>
  <c r="X32" i="5"/>
  <c r="Y32" i="5"/>
  <c r="Z32" i="5"/>
  <c r="AA32" i="5"/>
  <c r="AB32" i="5"/>
  <c r="AC32" i="5"/>
  <c r="AD32" i="5"/>
  <c r="AE32" i="5"/>
  <c r="AF32" i="5"/>
  <c r="AG32" i="5"/>
  <c r="AH32" i="5"/>
  <c r="AI32" i="5"/>
  <c r="AJ32" i="5"/>
  <c r="AK32" i="5"/>
  <c r="AL32" i="5"/>
  <c r="AM32" i="5"/>
  <c r="AN32" i="5"/>
  <c r="AO32" i="5"/>
  <c r="AP32" i="5"/>
  <c r="AQ32" i="5"/>
  <c r="AR32" i="5"/>
  <c r="AS32" i="5"/>
  <c r="AT32" i="5"/>
  <c r="AU32" i="5"/>
  <c r="AV32" i="5"/>
  <c r="AW32" i="5"/>
  <c r="AX32" i="5"/>
  <c r="AY32" i="5"/>
  <c r="C33" i="5"/>
  <c r="D33" i="5"/>
  <c r="E33" i="5"/>
  <c r="F33" i="5"/>
  <c r="G33" i="5"/>
  <c r="H33" i="5"/>
  <c r="I33" i="5"/>
  <c r="J33" i="5"/>
  <c r="K33" i="5"/>
  <c r="L33" i="5"/>
  <c r="M33" i="5"/>
  <c r="N33" i="5"/>
  <c r="O33" i="5"/>
  <c r="P33" i="5"/>
  <c r="Q33" i="5"/>
  <c r="R33" i="5"/>
  <c r="S33" i="5"/>
  <c r="T33" i="5"/>
  <c r="U33" i="5"/>
  <c r="V33" i="5"/>
  <c r="W33" i="5"/>
  <c r="X33" i="5"/>
  <c r="Y33" i="5"/>
  <c r="Z33" i="5"/>
  <c r="AA33" i="5"/>
  <c r="AB33" i="5"/>
  <c r="AC33" i="5"/>
  <c r="AD33" i="5"/>
  <c r="AE33" i="5"/>
  <c r="AF33" i="5"/>
  <c r="AG33" i="5"/>
  <c r="AH33" i="5"/>
  <c r="AI33" i="5"/>
  <c r="AJ33" i="5"/>
  <c r="AK33" i="5"/>
  <c r="AL33" i="5"/>
  <c r="AM33" i="5"/>
  <c r="AN33" i="5"/>
  <c r="AO33" i="5"/>
  <c r="AP33" i="5"/>
  <c r="AQ33" i="5"/>
  <c r="AR33" i="5"/>
  <c r="AS33" i="5"/>
  <c r="AT33" i="5"/>
  <c r="AU33" i="5"/>
  <c r="AV33" i="5"/>
  <c r="AW33" i="5"/>
  <c r="AX33" i="5"/>
  <c r="AY33" i="5"/>
  <c r="C34" i="5"/>
  <c r="D34" i="5"/>
  <c r="E34" i="5"/>
  <c r="F34" i="5"/>
  <c r="G34" i="5"/>
  <c r="H34" i="5"/>
  <c r="I34" i="5"/>
  <c r="J34" i="5"/>
  <c r="K34" i="5"/>
  <c r="L34" i="5"/>
  <c r="M34" i="5"/>
  <c r="N34" i="5"/>
  <c r="O34" i="5"/>
  <c r="P34" i="5"/>
  <c r="Q34" i="5"/>
  <c r="R34" i="5"/>
  <c r="S34" i="5"/>
  <c r="T34" i="5"/>
  <c r="U34" i="5"/>
  <c r="V34" i="5"/>
  <c r="W34" i="5"/>
  <c r="X34" i="5"/>
  <c r="Y34" i="5"/>
  <c r="Z34" i="5"/>
  <c r="AA34" i="5"/>
  <c r="AB34" i="5"/>
  <c r="AC34" i="5"/>
  <c r="AD34" i="5"/>
  <c r="AE34" i="5"/>
  <c r="AF34" i="5"/>
  <c r="AG34" i="5"/>
  <c r="AH34" i="5"/>
  <c r="AI34" i="5"/>
  <c r="AJ34" i="5"/>
  <c r="AK34" i="5"/>
  <c r="AL34" i="5"/>
  <c r="AM34" i="5"/>
  <c r="AN34" i="5"/>
  <c r="AO34" i="5"/>
  <c r="AP34" i="5"/>
  <c r="AQ34" i="5"/>
  <c r="AR34" i="5"/>
  <c r="AS34" i="5"/>
  <c r="AT34" i="5"/>
  <c r="AU34" i="5"/>
  <c r="AV34" i="5"/>
  <c r="AW34" i="5"/>
  <c r="AX34" i="5"/>
  <c r="AY34" i="5"/>
  <c r="C35" i="5"/>
  <c r="D35" i="5"/>
  <c r="E35" i="5"/>
  <c r="F35" i="5"/>
  <c r="G35" i="5"/>
  <c r="H35" i="5"/>
  <c r="I35" i="5"/>
  <c r="J35" i="5"/>
  <c r="K35" i="5"/>
  <c r="L35" i="5"/>
  <c r="M35" i="5"/>
  <c r="N35" i="5"/>
  <c r="O35" i="5"/>
  <c r="P35" i="5"/>
  <c r="Q35" i="5"/>
  <c r="R35" i="5"/>
  <c r="S35" i="5"/>
  <c r="T35" i="5"/>
  <c r="U35" i="5"/>
  <c r="V35" i="5"/>
  <c r="W35" i="5"/>
  <c r="X35" i="5"/>
  <c r="Y35" i="5"/>
  <c r="Z35" i="5"/>
  <c r="AA35" i="5"/>
  <c r="AB35" i="5"/>
  <c r="AC35" i="5"/>
  <c r="AD35" i="5"/>
  <c r="AE35" i="5"/>
  <c r="AF35" i="5"/>
  <c r="AG35" i="5"/>
  <c r="AH35" i="5"/>
  <c r="AI35" i="5"/>
  <c r="AJ35" i="5"/>
  <c r="AK35" i="5"/>
  <c r="AL35" i="5"/>
  <c r="AM35" i="5"/>
  <c r="AN35" i="5"/>
  <c r="AO35" i="5"/>
  <c r="AP35" i="5"/>
  <c r="AQ35" i="5"/>
  <c r="AR35" i="5"/>
  <c r="AS35" i="5"/>
  <c r="AT35" i="5"/>
  <c r="AU35" i="5"/>
  <c r="AV35" i="5"/>
  <c r="AW35" i="5"/>
  <c r="AX35" i="5"/>
  <c r="AY35" i="5"/>
  <c r="C36" i="5"/>
  <c r="D36" i="5"/>
  <c r="E36" i="5"/>
  <c r="F36" i="5"/>
  <c r="G36" i="5"/>
  <c r="H36" i="5"/>
  <c r="I36" i="5"/>
  <c r="J36" i="5"/>
  <c r="K36" i="5"/>
  <c r="L36" i="5"/>
  <c r="M36" i="5"/>
  <c r="N36" i="5"/>
  <c r="O36" i="5"/>
  <c r="P36" i="5"/>
  <c r="Q36" i="5"/>
  <c r="R36" i="5"/>
  <c r="S36" i="5"/>
  <c r="T36" i="5"/>
  <c r="U36" i="5"/>
  <c r="V36" i="5"/>
  <c r="W36" i="5"/>
  <c r="X36" i="5"/>
  <c r="Y36" i="5"/>
  <c r="Z36" i="5"/>
  <c r="AA36" i="5"/>
  <c r="AB36" i="5"/>
  <c r="AC36" i="5"/>
  <c r="AD36" i="5"/>
  <c r="AE36" i="5"/>
  <c r="AF36" i="5"/>
  <c r="AG36" i="5"/>
  <c r="AH36" i="5"/>
  <c r="AI36" i="5"/>
  <c r="AJ36" i="5"/>
  <c r="AK36" i="5"/>
  <c r="AL36" i="5"/>
  <c r="AM36" i="5"/>
  <c r="AN36" i="5"/>
  <c r="AO36" i="5"/>
  <c r="AP36" i="5"/>
  <c r="AQ36" i="5"/>
  <c r="AR36" i="5"/>
  <c r="AS36" i="5"/>
  <c r="AT36" i="5"/>
  <c r="AU36" i="5"/>
  <c r="AV36" i="5"/>
  <c r="AW36" i="5"/>
  <c r="AX36" i="5"/>
  <c r="AY36" i="5"/>
  <c r="C37" i="5"/>
  <c r="D37" i="5"/>
  <c r="E37" i="5"/>
  <c r="F37" i="5"/>
  <c r="G37" i="5"/>
  <c r="H37" i="5"/>
  <c r="I37" i="5"/>
  <c r="J37" i="5"/>
  <c r="K37" i="5"/>
  <c r="L37" i="5"/>
  <c r="M37" i="5"/>
  <c r="N37" i="5"/>
  <c r="O37" i="5"/>
  <c r="P37" i="5"/>
  <c r="Q37" i="5"/>
  <c r="R37" i="5"/>
  <c r="S37" i="5"/>
  <c r="T37" i="5"/>
  <c r="U37" i="5"/>
  <c r="V37" i="5"/>
  <c r="W37" i="5"/>
  <c r="X37" i="5"/>
  <c r="Y37" i="5"/>
  <c r="Z37" i="5"/>
  <c r="AA37" i="5"/>
  <c r="AB37" i="5"/>
  <c r="AC37" i="5"/>
  <c r="AD37" i="5"/>
  <c r="AE37" i="5"/>
  <c r="AF37" i="5"/>
  <c r="AG37" i="5"/>
  <c r="AH37" i="5"/>
  <c r="AI37" i="5"/>
  <c r="AJ37" i="5"/>
  <c r="AK37" i="5"/>
  <c r="AL37" i="5"/>
  <c r="AM37" i="5"/>
  <c r="AN37" i="5"/>
  <c r="AO37" i="5"/>
  <c r="AP37" i="5"/>
  <c r="AQ37" i="5"/>
  <c r="AR37" i="5"/>
  <c r="AS37" i="5"/>
  <c r="AT37" i="5"/>
  <c r="AU37" i="5"/>
  <c r="AV37" i="5"/>
  <c r="AW37" i="5"/>
  <c r="AX37" i="5"/>
  <c r="AY37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36" i="5"/>
  <c r="B37" i="5"/>
  <c r="B22" i="5"/>
  <c r="AP3" i="5"/>
  <c r="AQ3" i="5"/>
  <c r="AR3" i="5"/>
  <c r="AS3" i="5"/>
  <c r="AT3" i="5"/>
  <c r="AU3" i="5"/>
  <c r="AV3" i="5"/>
  <c r="AW3" i="5"/>
  <c r="AX3" i="5"/>
  <c r="AY3" i="5"/>
  <c r="AP4" i="5"/>
  <c r="AQ4" i="5"/>
  <c r="AR4" i="5"/>
  <c r="AS4" i="5"/>
  <c r="AT4" i="5"/>
  <c r="AU4" i="5"/>
  <c r="AV4" i="5"/>
  <c r="AW4" i="5"/>
  <c r="AX4" i="5"/>
  <c r="AY4" i="5"/>
  <c r="AP5" i="5"/>
  <c r="AQ5" i="5"/>
  <c r="AR5" i="5"/>
  <c r="AS5" i="5"/>
  <c r="AT5" i="5"/>
  <c r="AU5" i="5"/>
  <c r="AV5" i="5"/>
  <c r="AW5" i="5"/>
  <c r="AX5" i="5"/>
  <c r="AY5" i="5"/>
  <c r="AP6" i="5"/>
  <c r="AQ6" i="5"/>
  <c r="AR6" i="5"/>
  <c r="AS6" i="5"/>
  <c r="AT6" i="5"/>
  <c r="AU6" i="5"/>
  <c r="AV6" i="5"/>
  <c r="AW6" i="5"/>
  <c r="AX6" i="5"/>
  <c r="AY6" i="5"/>
  <c r="AP7" i="5"/>
  <c r="AQ7" i="5"/>
  <c r="AR7" i="5"/>
  <c r="AS7" i="5"/>
  <c r="AT7" i="5"/>
  <c r="AU7" i="5"/>
  <c r="AV7" i="5"/>
  <c r="AW7" i="5"/>
  <c r="AX7" i="5"/>
  <c r="AY7" i="5"/>
  <c r="AP8" i="5"/>
  <c r="AQ8" i="5"/>
  <c r="AR8" i="5"/>
  <c r="AS8" i="5"/>
  <c r="AT8" i="5"/>
  <c r="AU8" i="5"/>
  <c r="AV8" i="5"/>
  <c r="AW8" i="5"/>
  <c r="AX8" i="5"/>
  <c r="AY8" i="5"/>
  <c r="AP9" i="5"/>
  <c r="AQ9" i="5"/>
  <c r="AR9" i="5"/>
  <c r="AS9" i="5"/>
  <c r="AT9" i="5"/>
  <c r="AU9" i="5"/>
  <c r="AV9" i="5"/>
  <c r="AW9" i="5"/>
  <c r="AX9" i="5"/>
  <c r="AY9" i="5"/>
  <c r="AP10" i="5"/>
  <c r="AQ10" i="5"/>
  <c r="AR10" i="5"/>
  <c r="AS10" i="5"/>
  <c r="AT10" i="5"/>
  <c r="AU10" i="5"/>
  <c r="AV10" i="5"/>
  <c r="AW10" i="5"/>
  <c r="AX10" i="5"/>
  <c r="AY10" i="5"/>
  <c r="AP11" i="5"/>
  <c r="AQ11" i="5"/>
  <c r="AR11" i="5"/>
  <c r="AS11" i="5"/>
  <c r="AT11" i="5"/>
  <c r="AU11" i="5"/>
  <c r="AV11" i="5"/>
  <c r="AW11" i="5"/>
  <c r="AX11" i="5"/>
  <c r="AY11" i="5"/>
  <c r="AP12" i="5"/>
  <c r="AQ12" i="5"/>
  <c r="AR12" i="5"/>
  <c r="AS12" i="5"/>
  <c r="AT12" i="5"/>
  <c r="AU12" i="5"/>
  <c r="AV12" i="5"/>
  <c r="AW12" i="5"/>
  <c r="AX12" i="5"/>
  <c r="AY12" i="5"/>
  <c r="AP13" i="5"/>
  <c r="AQ13" i="5"/>
  <c r="AR13" i="5"/>
  <c r="AS13" i="5"/>
  <c r="AT13" i="5"/>
  <c r="AU13" i="5"/>
  <c r="AV13" i="5"/>
  <c r="AW13" i="5"/>
  <c r="AX13" i="5"/>
  <c r="AY13" i="5"/>
  <c r="AP14" i="5"/>
  <c r="AQ14" i="5"/>
  <c r="AR14" i="5"/>
  <c r="AS14" i="5"/>
  <c r="AT14" i="5"/>
  <c r="AU14" i="5"/>
  <c r="AV14" i="5"/>
  <c r="AW14" i="5"/>
  <c r="AX14" i="5"/>
  <c r="AY14" i="5"/>
  <c r="AP15" i="5"/>
  <c r="AQ15" i="5"/>
  <c r="AR15" i="5"/>
  <c r="AS15" i="5"/>
  <c r="AT15" i="5"/>
  <c r="AU15" i="5"/>
  <c r="AV15" i="5"/>
  <c r="AW15" i="5"/>
  <c r="AX15" i="5"/>
  <c r="AY15" i="5"/>
  <c r="AP16" i="5"/>
  <c r="AQ16" i="5"/>
  <c r="AR16" i="5"/>
  <c r="AS16" i="5"/>
  <c r="AT16" i="5"/>
  <c r="AU16" i="5"/>
  <c r="AV16" i="5"/>
  <c r="AW16" i="5"/>
  <c r="AX16" i="5"/>
  <c r="AY16" i="5"/>
  <c r="AP17" i="5"/>
  <c r="AQ17" i="5"/>
  <c r="AR17" i="5"/>
  <c r="AS17" i="5"/>
  <c r="AT17" i="5"/>
  <c r="AU17" i="5"/>
  <c r="AV17" i="5"/>
  <c r="AW17" i="5"/>
  <c r="AX17" i="5"/>
  <c r="AY17" i="5"/>
  <c r="AP18" i="5"/>
  <c r="AQ18" i="5"/>
  <c r="AR18" i="5"/>
  <c r="AS18" i="5"/>
  <c r="AT18" i="5"/>
  <c r="AU18" i="5"/>
  <c r="AV18" i="5"/>
  <c r="AW18" i="5"/>
  <c r="AX18" i="5"/>
  <c r="AY18" i="5"/>
  <c r="C3" i="5"/>
  <c r="D3" i="5"/>
  <c r="E3" i="5"/>
  <c r="F3" i="5"/>
  <c r="G3" i="5"/>
  <c r="H3" i="5"/>
  <c r="I3" i="5"/>
  <c r="J3" i="5"/>
  <c r="K3" i="5"/>
  <c r="L3" i="5"/>
  <c r="M3" i="5"/>
  <c r="N3" i="5"/>
  <c r="O3" i="5"/>
  <c r="P3" i="5"/>
  <c r="Q3" i="5"/>
  <c r="R3" i="5"/>
  <c r="S3" i="5"/>
  <c r="T3" i="5"/>
  <c r="U3" i="5"/>
  <c r="V3" i="5"/>
  <c r="W3" i="5"/>
  <c r="X3" i="5"/>
  <c r="Y3" i="5"/>
  <c r="Z3" i="5"/>
  <c r="AA3" i="5"/>
  <c r="AB3" i="5"/>
  <c r="AC3" i="5"/>
  <c r="AD3" i="5"/>
  <c r="AE3" i="5"/>
  <c r="AF3" i="5"/>
  <c r="AG3" i="5"/>
  <c r="AH3" i="5"/>
  <c r="AI3" i="5"/>
  <c r="AJ3" i="5"/>
  <c r="AK3" i="5"/>
  <c r="AL3" i="5"/>
  <c r="AM3" i="5"/>
  <c r="AN3" i="5"/>
  <c r="AO3" i="5"/>
  <c r="C4" i="5"/>
  <c r="D4" i="5"/>
  <c r="E4" i="5"/>
  <c r="F4" i="5"/>
  <c r="G4" i="5"/>
  <c r="H4" i="5"/>
  <c r="I4" i="5"/>
  <c r="J4" i="5"/>
  <c r="K4" i="5"/>
  <c r="L4" i="5"/>
  <c r="M4" i="5"/>
  <c r="N4" i="5"/>
  <c r="O4" i="5"/>
  <c r="P4" i="5"/>
  <c r="Q4" i="5"/>
  <c r="R4" i="5"/>
  <c r="S4" i="5"/>
  <c r="T4" i="5"/>
  <c r="U4" i="5"/>
  <c r="V4" i="5"/>
  <c r="W4" i="5"/>
  <c r="X4" i="5"/>
  <c r="Y4" i="5"/>
  <c r="Z4" i="5"/>
  <c r="AA4" i="5"/>
  <c r="AB4" i="5"/>
  <c r="AC4" i="5"/>
  <c r="AD4" i="5"/>
  <c r="AE4" i="5"/>
  <c r="AF4" i="5"/>
  <c r="AG4" i="5"/>
  <c r="AH4" i="5"/>
  <c r="AI4" i="5"/>
  <c r="AJ4" i="5"/>
  <c r="AK4" i="5"/>
  <c r="AL4" i="5"/>
  <c r="AM4" i="5"/>
  <c r="AN4" i="5"/>
  <c r="AO4" i="5"/>
  <c r="C5" i="5"/>
  <c r="D5" i="5"/>
  <c r="E5" i="5"/>
  <c r="F5" i="5"/>
  <c r="G5" i="5"/>
  <c r="H5" i="5"/>
  <c r="I5" i="5"/>
  <c r="J5" i="5"/>
  <c r="K5" i="5"/>
  <c r="L5" i="5"/>
  <c r="M5" i="5"/>
  <c r="N5" i="5"/>
  <c r="O5" i="5"/>
  <c r="P5" i="5"/>
  <c r="Q5" i="5"/>
  <c r="R5" i="5"/>
  <c r="S5" i="5"/>
  <c r="T5" i="5"/>
  <c r="U5" i="5"/>
  <c r="V5" i="5"/>
  <c r="W5" i="5"/>
  <c r="X5" i="5"/>
  <c r="Y5" i="5"/>
  <c r="Z5" i="5"/>
  <c r="AA5" i="5"/>
  <c r="AB5" i="5"/>
  <c r="AC5" i="5"/>
  <c r="AD5" i="5"/>
  <c r="AE5" i="5"/>
  <c r="AF5" i="5"/>
  <c r="AG5" i="5"/>
  <c r="AH5" i="5"/>
  <c r="AI5" i="5"/>
  <c r="AJ5" i="5"/>
  <c r="AK5" i="5"/>
  <c r="AL5" i="5"/>
  <c r="AM5" i="5"/>
  <c r="AN5" i="5"/>
  <c r="AO5" i="5"/>
  <c r="C6" i="5"/>
  <c r="D6" i="5"/>
  <c r="E6" i="5"/>
  <c r="F6" i="5"/>
  <c r="G6" i="5"/>
  <c r="H6" i="5"/>
  <c r="I6" i="5"/>
  <c r="J6" i="5"/>
  <c r="K6" i="5"/>
  <c r="L6" i="5"/>
  <c r="M6" i="5"/>
  <c r="N6" i="5"/>
  <c r="O6" i="5"/>
  <c r="P6" i="5"/>
  <c r="Q6" i="5"/>
  <c r="R6" i="5"/>
  <c r="S6" i="5"/>
  <c r="T6" i="5"/>
  <c r="U6" i="5"/>
  <c r="V6" i="5"/>
  <c r="W6" i="5"/>
  <c r="X6" i="5"/>
  <c r="Y6" i="5"/>
  <c r="Z6" i="5"/>
  <c r="AA6" i="5"/>
  <c r="AB6" i="5"/>
  <c r="AC6" i="5"/>
  <c r="AD6" i="5"/>
  <c r="AE6" i="5"/>
  <c r="AF6" i="5"/>
  <c r="AG6" i="5"/>
  <c r="AH6" i="5"/>
  <c r="AI6" i="5"/>
  <c r="AJ6" i="5"/>
  <c r="AK6" i="5"/>
  <c r="AL6" i="5"/>
  <c r="AM6" i="5"/>
  <c r="AN6" i="5"/>
  <c r="AO6" i="5"/>
  <c r="C7" i="5"/>
  <c r="D7" i="5"/>
  <c r="E7" i="5"/>
  <c r="F7" i="5"/>
  <c r="G7" i="5"/>
  <c r="H7" i="5"/>
  <c r="I7" i="5"/>
  <c r="J7" i="5"/>
  <c r="K7" i="5"/>
  <c r="L7" i="5"/>
  <c r="M7" i="5"/>
  <c r="N7" i="5"/>
  <c r="O7" i="5"/>
  <c r="P7" i="5"/>
  <c r="Q7" i="5"/>
  <c r="R7" i="5"/>
  <c r="S7" i="5"/>
  <c r="T7" i="5"/>
  <c r="U7" i="5"/>
  <c r="V7" i="5"/>
  <c r="W7" i="5"/>
  <c r="X7" i="5"/>
  <c r="Y7" i="5"/>
  <c r="Z7" i="5"/>
  <c r="AA7" i="5"/>
  <c r="AB7" i="5"/>
  <c r="AC7" i="5"/>
  <c r="AD7" i="5"/>
  <c r="AE7" i="5"/>
  <c r="AF7" i="5"/>
  <c r="AG7" i="5"/>
  <c r="AH7" i="5"/>
  <c r="AI7" i="5"/>
  <c r="AJ7" i="5"/>
  <c r="AK7" i="5"/>
  <c r="AL7" i="5"/>
  <c r="AM7" i="5"/>
  <c r="AN7" i="5"/>
  <c r="AO7" i="5"/>
  <c r="C8" i="5"/>
  <c r="D8" i="5"/>
  <c r="E8" i="5"/>
  <c r="F8" i="5"/>
  <c r="G8" i="5"/>
  <c r="H8" i="5"/>
  <c r="I8" i="5"/>
  <c r="J8" i="5"/>
  <c r="K8" i="5"/>
  <c r="L8" i="5"/>
  <c r="M8" i="5"/>
  <c r="N8" i="5"/>
  <c r="O8" i="5"/>
  <c r="P8" i="5"/>
  <c r="Q8" i="5"/>
  <c r="R8" i="5"/>
  <c r="S8" i="5"/>
  <c r="T8" i="5"/>
  <c r="U8" i="5"/>
  <c r="V8" i="5"/>
  <c r="W8" i="5"/>
  <c r="X8" i="5"/>
  <c r="Y8" i="5"/>
  <c r="Z8" i="5"/>
  <c r="AA8" i="5"/>
  <c r="AB8" i="5"/>
  <c r="AC8" i="5"/>
  <c r="AD8" i="5"/>
  <c r="AE8" i="5"/>
  <c r="AF8" i="5"/>
  <c r="AG8" i="5"/>
  <c r="AH8" i="5"/>
  <c r="AI8" i="5"/>
  <c r="AJ8" i="5"/>
  <c r="AK8" i="5"/>
  <c r="AL8" i="5"/>
  <c r="AM8" i="5"/>
  <c r="AN8" i="5"/>
  <c r="AO8" i="5"/>
  <c r="C9" i="5"/>
  <c r="D9" i="5"/>
  <c r="E9" i="5"/>
  <c r="F9" i="5"/>
  <c r="G9" i="5"/>
  <c r="H9" i="5"/>
  <c r="I9" i="5"/>
  <c r="J9" i="5"/>
  <c r="K9" i="5"/>
  <c r="L9" i="5"/>
  <c r="M9" i="5"/>
  <c r="N9" i="5"/>
  <c r="O9" i="5"/>
  <c r="P9" i="5"/>
  <c r="Q9" i="5"/>
  <c r="R9" i="5"/>
  <c r="S9" i="5"/>
  <c r="T9" i="5"/>
  <c r="U9" i="5"/>
  <c r="V9" i="5"/>
  <c r="W9" i="5"/>
  <c r="X9" i="5"/>
  <c r="Y9" i="5"/>
  <c r="Z9" i="5"/>
  <c r="AA9" i="5"/>
  <c r="AB9" i="5"/>
  <c r="AC9" i="5"/>
  <c r="AD9" i="5"/>
  <c r="AE9" i="5"/>
  <c r="AF9" i="5"/>
  <c r="AG9" i="5"/>
  <c r="AH9" i="5"/>
  <c r="AI9" i="5"/>
  <c r="AJ9" i="5"/>
  <c r="AK9" i="5"/>
  <c r="AL9" i="5"/>
  <c r="AM9" i="5"/>
  <c r="AN9" i="5"/>
  <c r="AO9" i="5"/>
  <c r="C10" i="5"/>
  <c r="D10" i="5"/>
  <c r="E10" i="5"/>
  <c r="F10" i="5"/>
  <c r="G10" i="5"/>
  <c r="H10" i="5"/>
  <c r="I10" i="5"/>
  <c r="J10" i="5"/>
  <c r="K10" i="5"/>
  <c r="L10" i="5"/>
  <c r="M10" i="5"/>
  <c r="N10" i="5"/>
  <c r="O10" i="5"/>
  <c r="P10" i="5"/>
  <c r="Q10" i="5"/>
  <c r="R10" i="5"/>
  <c r="S10" i="5"/>
  <c r="T10" i="5"/>
  <c r="U10" i="5"/>
  <c r="V10" i="5"/>
  <c r="W10" i="5"/>
  <c r="X10" i="5"/>
  <c r="Y10" i="5"/>
  <c r="Z10" i="5"/>
  <c r="AA10" i="5"/>
  <c r="AB10" i="5"/>
  <c r="AC10" i="5"/>
  <c r="AD10" i="5"/>
  <c r="AE10" i="5"/>
  <c r="AF10" i="5"/>
  <c r="AG10" i="5"/>
  <c r="AH10" i="5"/>
  <c r="AI10" i="5"/>
  <c r="AJ10" i="5"/>
  <c r="AK10" i="5"/>
  <c r="AL10" i="5"/>
  <c r="AM10" i="5"/>
  <c r="AN10" i="5"/>
  <c r="AO10" i="5"/>
  <c r="C11" i="5"/>
  <c r="D11" i="5"/>
  <c r="E11" i="5"/>
  <c r="F11" i="5"/>
  <c r="G11" i="5"/>
  <c r="H11" i="5"/>
  <c r="I11" i="5"/>
  <c r="J11" i="5"/>
  <c r="K11" i="5"/>
  <c r="L11" i="5"/>
  <c r="M11" i="5"/>
  <c r="N11" i="5"/>
  <c r="O11" i="5"/>
  <c r="P11" i="5"/>
  <c r="Q11" i="5"/>
  <c r="R11" i="5"/>
  <c r="S11" i="5"/>
  <c r="T11" i="5"/>
  <c r="U11" i="5"/>
  <c r="V11" i="5"/>
  <c r="W11" i="5"/>
  <c r="X11" i="5"/>
  <c r="Y11" i="5"/>
  <c r="Z11" i="5"/>
  <c r="AA11" i="5"/>
  <c r="AB11" i="5"/>
  <c r="AC11" i="5"/>
  <c r="AD11" i="5"/>
  <c r="AE11" i="5"/>
  <c r="AF11" i="5"/>
  <c r="AG11" i="5"/>
  <c r="AH11" i="5"/>
  <c r="AI11" i="5"/>
  <c r="AJ11" i="5"/>
  <c r="AK11" i="5"/>
  <c r="AL11" i="5"/>
  <c r="AM11" i="5"/>
  <c r="AN11" i="5"/>
  <c r="AO11" i="5"/>
  <c r="C12" i="5"/>
  <c r="D12" i="5"/>
  <c r="E12" i="5"/>
  <c r="F12" i="5"/>
  <c r="G12" i="5"/>
  <c r="H12" i="5"/>
  <c r="I12" i="5"/>
  <c r="J12" i="5"/>
  <c r="K12" i="5"/>
  <c r="L12" i="5"/>
  <c r="M12" i="5"/>
  <c r="N12" i="5"/>
  <c r="O12" i="5"/>
  <c r="P12" i="5"/>
  <c r="Q12" i="5"/>
  <c r="R12" i="5"/>
  <c r="S12" i="5"/>
  <c r="T12" i="5"/>
  <c r="U12" i="5"/>
  <c r="V12" i="5"/>
  <c r="W12" i="5"/>
  <c r="X12" i="5"/>
  <c r="Y12" i="5"/>
  <c r="Z12" i="5"/>
  <c r="AA12" i="5"/>
  <c r="AB12" i="5"/>
  <c r="AC12" i="5"/>
  <c r="AD12" i="5"/>
  <c r="AE12" i="5"/>
  <c r="AF12" i="5"/>
  <c r="AG12" i="5"/>
  <c r="AH12" i="5"/>
  <c r="AI12" i="5"/>
  <c r="AJ12" i="5"/>
  <c r="AK12" i="5"/>
  <c r="AL12" i="5"/>
  <c r="AM12" i="5"/>
  <c r="AN12" i="5"/>
  <c r="AO12" i="5"/>
  <c r="C13" i="5"/>
  <c r="D13" i="5"/>
  <c r="E13" i="5"/>
  <c r="F13" i="5"/>
  <c r="G13" i="5"/>
  <c r="H13" i="5"/>
  <c r="I13" i="5"/>
  <c r="J13" i="5"/>
  <c r="K13" i="5"/>
  <c r="L13" i="5"/>
  <c r="M13" i="5"/>
  <c r="N13" i="5"/>
  <c r="O13" i="5"/>
  <c r="P13" i="5"/>
  <c r="Q13" i="5"/>
  <c r="R13" i="5"/>
  <c r="S13" i="5"/>
  <c r="T13" i="5"/>
  <c r="U13" i="5"/>
  <c r="V13" i="5"/>
  <c r="W13" i="5"/>
  <c r="X13" i="5"/>
  <c r="Y13" i="5"/>
  <c r="Z13" i="5"/>
  <c r="AA13" i="5"/>
  <c r="AB13" i="5"/>
  <c r="AC13" i="5"/>
  <c r="AD13" i="5"/>
  <c r="AE13" i="5"/>
  <c r="AF13" i="5"/>
  <c r="AG13" i="5"/>
  <c r="AH13" i="5"/>
  <c r="AI13" i="5"/>
  <c r="AJ13" i="5"/>
  <c r="AK13" i="5"/>
  <c r="AL13" i="5"/>
  <c r="AM13" i="5"/>
  <c r="AN13" i="5"/>
  <c r="AO13" i="5"/>
  <c r="C14" i="5"/>
  <c r="D14" i="5"/>
  <c r="E14" i="5"/>
  <c r="F14" i="5"/>
  <c r="G14" i="5"/>
  <c r="H14" i="5"/>
  <c r="I14" i="5"/>
  <c r="J14" i="5"/>
  <c r="K14" i="5"/>
  <c r="L14" i="5"/>
  <c r="M14" i="5"/>
  <c r="N14" i="5"/>
  <c r="O14" i="5"/>
  <c r="P14" i="5"/>
  <c r="Q14" i="5"/>
  <c r="R14" i="5"/>
  <c r="S14" i="5"/>
  <c r="T14" i="5"/>
  <c r="U14" i="5"/>
  <c r="V14" i="5"/>
  <c r="W14" i="5"/>
  <c r="X14" i="5"/>
  <c r="Y14" i="5"/>
  <c r="Z14" i="5"/>
  <c r="AA14" i="5"/>
  <c r="AB14" i="5"/>
  <c r="AC14" i="5"/>
  <c r="AD14" i="5"/>
  <c r="AE14" i="5"/>
  <c r="AF14" i="5"/>
  <c r="AG14" i="5"/>
  <c r="AH14" i="5"/>
  <c r="AI14" i="5"/>
  <c r="AJ14" i="5"/>
  <c r="AK14" i="5"/>
  <c r="AL14" i="5"/>
  <c r="AM14" i="5"/>
  <c r="AN14" i="5"/>
  <c r="AO14" i="5"/>
  <c r="C15" i="5"/>
  <c r="D15" i="5"/>
  <c r="E15" i="5"/>
  <c r="F15" i="5"/>
  <c r="G15" i="5"/>
  <c r="H15" i="5"/>
  <c r="I15" i="5"/>
  <c r="J15" i="5"/>
  <c r="K15" i="5"/>
  <c r="L15" i="5"/>
  <c r="M15" i="5"/>
  <c r="N15" i="5"/>
  <c r="O15" i="5"/>
  <c r="P15" i="5"/>
  <c r="Q15" i="5"/>
  <c r="R15" i="5"/>
  <c r="S15" i="5"/>
  <c r="T15" i="5"/>
  <c r="U15" i="5"/>
  <c r="V15" i="5"/>
  <c r="W15" i="5"/>
  <c r="X15" i="5"/>
  <c r="Y15" i="5"/>
  <c r="Z15" i="5"/>
  <c r="AA15" i="5"/>
  <c r="AB15" i="5"/>
  <c r="AC15" i="5"/>
  <c r="AD15" i="5"/>
  <c r="AE15" i="5"/>
  <c r="AF15" i="5"/>
  <c r="AG15" i="5"/>
  <c r="AH15" i="5"/>
  <c r="AI15" i="5"/>
  <c r="AJ15" i="5"/>
  <c r="AK15" i="5"/>
  <c r="AL15" i="5"/>
  <c r="AM15" i="5"/>
  <c r="AN15" i="5"/>
  <c r="AO15" i="5"/>
  <c r="C16" i="5"/>
  <c r="D16" i="5"/>
  <c r="E16" i="5"/>
  <c r="F16" i="5"/>
  <c r="G16" i="5"/>
  <c r="H16" i="5"/>
  <c r="I16" i="5"/>
  <c r="J16" i="5"/>
  <c r="K16" i="5"/>
  <c r="L16" i="5"/>
  <c r="M16" i="5"/>
  <c r="N16" i="5"/>
  <c r="O16" i="5"/>
  <c r="P16" i="5"/>
  <c r="Q16" i="5"/>
  <c r="R16" i="5"/>
  <c r="S16" i="5"/>
  <c r="T16" i="5"/>
  <c r="U16" i="5"/>
  <c r="V16" i="5"/>
  <c r="W16" i="5"/>
  <c r="X16" i="5"/>
  <c r="Y16" i="5"/>
  <c r="Z16" i="5"/>
  <c r="AA16" i="5"/>
  <c r="AB16" i="5"/>
  <c r="AC16" i="5"/>
  <c r="AD16" i="5"/>
  <c r="AE16" i="5"/>
  <c r="AF16" i="5"/>
  <c r="AG16" i="5"/>
  <c r="AH16" i="5"/>
  <c r="AI16" i="5"/>
  <c r="AJ16" i="5"/>
  <c r="AK16" i="5"/>
  <c r="AL16" i="5"/>
  <c r="AM16" i="5"/>
  <c r="AN16" i="5"/>
  <c r="AO16" i="5"/>
  <c r="C17" i="5"/>
  <c r="D17" i="5"/>
  <c r="E17" i="5"/>
  <c r="F17" i="5"/>
  <c r="G17" i="5"/>
  <c r="H17" i="5"/>
  <c r="I17" i="5"/>
  <c r="J17" i="5"/>
  <c r="K17" i="5"/>
  <c r="L17" i="5"/>
  <c r="M17" i="5"/>
  <c r="N17" i="5"/>
  <c r="O17" i="5"/>
  <c r="P17" i="5"/>
  <c r="Q17" i="5"/>
  <c r="R17" i="5"/>
  <c r="S17" i="5"/>
  <c r="T17" i="5"/>
  <c r="U17" i="5"/>
  <c r="V17" i="5"/>
  <c r="W17" i="5"/>
  <c r="X17" i="5"/>
  <c r="Y17" i="5"/>
  <c r="Z17" i="5"/>
  <c r="AA17" i="5"/>
  <c r="AB17" i="5"/>
  <c r="AC17" i="5"/>
  <c r="AD17" i="5"/>
  <c r="AE17" i="5"/>
  <c r="AF17" i="5"/>
  <c r="AG17" i="5"/>
  <c r="AH17" i="5"/>
  <c r="AI17" i="5"/>
  <c r="AJ17" i="5"/>
  <c r="AK17" i="5"/>
  <c r="AL17" i="5"/>
  <c r="AM17" i="5"/>
  <c r="AN17" i="5"/>
  <c r="AO17" i="5"/>
  <c r="C18" i="5"/>
  <c r="D18" i="5"/>
  <c r="E18" i="5"/>
  <c r="F18" i="5"/>
  <c r="G18" i="5"/>
  <c r="H18" i="5"/>
  <c r="I18" i="5"/>
  <c r="J18" i="5"/>
  <c r="K18" i="5"/>
  <c r="L18" i="5"/>
  <c r="M18" i="5"/>
  <c r="N18" i="5"/>
  <c r="O18" i="5"/>
  <c r="P18" i="5"/>
  <c r="Q18" i="5"/>
  <c r="R18" i="5"/>
  <c r="S18" i="5"/>
  <c r="T18" i="5"/>
  <c r="U18" i="5"/>
  <c r="V18" i="5"/>
  <c r="W18" i="5"/>
  <c r="X18" i="5"/>
  <c r="Y18" i="5"/>
  <c r="Z18" i="5"/>
  <c r="AA18" i="5"/>
  <c r="AB18" i="5"/>
  <c r="AC18" i="5"/>
  <c r="AD18" i="5"/>
  <c r="AE18" i="5"/>
  <c r="AF18" i="5"/>
  <c r="AG18" i="5"/>
  <c r="AH18" i="5"/>
  <c r="AI18" i="5"/>
  <c r="AJ18" i="5"/>
  <c r="AK18" i="5"/>
  <c r="AL18" i="5"/>
  <c r="AM18" i="5"/>
  <c r="AN18" i="5"/>
  <c r="AO18" i="5"/>
  <c r="B4" i="5"/>
  <c r="B5" i="5"/>
  <c r="B6" i="5"/>
  <c r="B7" i="5"/>
  <c r="B8" i="5"/>
  <c r="B9" i="5"/>
  <c r="B10" i="5"/>
  <c r="B11" i="5"/>
  <c r="B12" i="5"/>
  <c r="B13" i="5"/>
  <c r="B14" i="5"/>
  <c r="B15" i="5"/>
  <c r="B16" i="5"/>
  <c r="B17" i="5"/>
  <c r="B18" i="5"/>
  <c r="B3" i="5"/>
  <c r="B14" i="4"/>
  <c r="C14" i="4"/>
  <c r="D14" i="4"/>
  <c r="E14" i="4"/>
  <c r="F14" i="4"/>
  <c r="G14" i="4"/>
  <c r="H14" i="4"/>
  <c r="I14" i="4"/>
  <c r="J14" i="4"/>
  <c r="K14" i="4"/>
  <c r="L14" i="4"/>
  <c r="M14" i="4"/>
  <c r="N14" i="4"/>
  <c r="O14" i="4"/>
  <c r="P14" i="4"/>
  <c r="Q14" i="4"/>
  <c r="B15" i="4"/>
  <c r="C15" i="4"/>
  <c r="D15" i="4"/>
  <c r="E15" i="4"/>
  <c r="F15" i="4"/>
  <c r="G15" i="4"/>
  <c r="H15" i="4"/>
  <c r="I15" i="4"/>
  <c r="J15" i="4"/>
  <c r="K15" i="4"/>
  <c r="L15" i="4"/>
  <c r="M15" i="4"/>
  <c r="N15" i="4"/>
  <c r="O15" i="4"/>
  <c r="P15" i="4"/>
  <c r="Q15" i="4"/>
  <c r="B16" i="4"/>
  <c r="C16" i="4"/>
  <c r="D16" i="4"/>
  <c r="E16" i="4"/>
  <c r="F16" i="4"/>
  <c r="G16" i="4"/>
  <c r="H16" i="4"/>
  <c r="I16" i="4"/>
  <c r="J16" i="4"/>
  <c r="K16" i="4"/>
  <c r="L16" i="4"/>
  <c r="M16" i="4"/>
  <c r="N16" i="4"/>
  <c r="O16" i="4"/>
  <c r="P16" i="4"/>
  <c r="Q16" i="4"/>
  <c r="B17" i="4"/>
  <c r="C17" i="4"/>
  <c r="D17" i="4"/>
  <c r="E17" i="4"/>
  <c r="F17" i="4"/>
  <c r="G17" i="4"/>
  <c r="H17" i="4"/>
  <c r="I17" i="4"/>
  <c r="J17" i="4"/>
  <c r="K17" i="4"/>
  <c r="L17" i="4"/>
  <c r="N17" i="4"/>
  <c r="O17" i="4"/>
  <c r="P17" i="4"/>
  <c r="Q17" i="4"/>
  <c r="B18" i="4"/>
  <c r="C18" i="4"/>
  <c r="D18" i="4"/>
  <c r="E18" i="4"/>
  <c r="F18" i="4"/>
  <c r="G18" i="4"/>
  <c r="H18" i="4"/>
  <c r="I18" i="4"/>
  <c r="J18" i="4"/>
  <c r="K18" i="4"/>
  <c r="L18" i="4"/>
  <c r="M18" i="4"/>
  <c r="N18" i="4"/>
  <c r="O18" i="4"/>
  <c r="P18" i="4"/>
  <c r="Q18" i="4"/>
  <c r="B19" i="4"/>
  <c r="C19" i="4"/>
  <c r="D19" i="4"/>
  <c r="E19" i="4"/>
  <c r="F19" i="4"/>
  <c r="G19" i="4"/>
  <c r="H19" i="4"/>
  <c r="I19" i="4"/>
  <c r="J19" i="4"/>
  <c r="K19" i="4"/>
  <c r="L19" i="4"/>
  <c r="M19" i="4"/>
  <c r="N19" i="4"/>
  <c r="O19" i="4"/>
  <c r="P19" i="4"/>
  <c r="Q19" i="4"/>
  <c r="B20" i="4"/>
  <c r="C20" i="4"/>
  <c r="D20" i="4"/>
  <c r="E20" i="4"/>
  <c r="F20" i="4"/>
  <c r="G20" i="4"/>
  <c r="H20" i="4"/>
  <c r="I20" i="4"/>
  <c r="J20" i="4"/>
  <c r="K20" i="4"/>
  <c r="L20" i="4"/>
  <c r="M20" i="4"/>
  <c r="N20" i="4"/>
  <c r="O20" i="4"/>
  <c r="P20" i="4"/>
  <c r="Q20" i="4"/>
  <c r="B21" i="4"/>
  <c r="C21" i="4"/>
  <c r="D21" i="4"/>
  <c r="E21" i="4"/>
  <c r="F21" i="4"/>
  <c r="G21" i="4"/>
  <c r="H21" i="4"/>
  <c r="I21" i="4"/>
  <c r="J21" i="4"/>
  <c r="K21" i="4"/>
  <c r="L21" i="4"/>
  <c r="M21" i="4"/>
  <c r="N21" i="4"/>
  <c r="O21" i="4"/>
  <c r="P21" i="4"/>
  <c r="Q21" i="4"/>
  <c r="B22" i="4"/>
  <c r="C22" i="4"/>
  <c r="D22" i="4"/>
  <c r="E22" i="4"/>
  <c r="F22" i="4"/>
  <c r="G22" i="4"/>
  <c r="H22" i="4"/>
  <c r="I22" i="4"/>
  <c r="J22" i="4"/>
  <c r="K22" i="4"/>
  <c r="L22" i="4"/>
  <c r="M22" i="4"/>
  <c r="N22" i="4"/>
  <c r="O22" i="4"/>
  <c r="P22" i="4"/>
  <c r="Q22" i="4"/>
  <c r="B23" i="4"/>
  <c r="C23" i="4"/>
  <c r="D23" i="4"/>
  <c r="E23" i="4"/>
  <c r="F23" i="4"/>
  <c r="G23" i="4"/>
  <c r="H23" i="4"/>
  <c r="I23" i="4"/>
  <c r="J23" i="4"/>
  <c r="K23" i="4"/>
  <c r="L23" i="4"/>
  <c r="M23" i="4"/>
  <c r="N23" i="4"/>
  <c r="O23" i="4"/>
  <c r="P23" i="4"/>
  <c r="Q23" i="4"/>
  <c r="B24" i="4"/>
  <c r="C24" i="4"/>
  <c r="D24" i="4"/>
  <c r="E24" i="4"/>
  <c r="F24" i="4"/>
  <c r="G24" i="4"/>
  <c r="H24" i="4"/>
  <c r="I24" i="4"/>
  <c r="J24" i="4"/>
  <c r="K24" i="4"/>
  <c r="L24" i="4"/>
  <c r="M24" i="4"/>
  <c r="N24" i="4"/>
  <c r="O24" i="4"/>
  <c r="P24" i="4"/>
  <c r="Q24" i="4"/>
  <c r="B25" i="4"/>
  <c r="C25" i="4"/>
  <c r="D25" i="4"/>
  <c r="E25" i="4"/>
  <c r="F25" i="4"/>
  <c r="G25" i="4"/>
  <c r="H25" i="4"/>
  <c r="I25" i="4"/>
  <c r="J25" i="4"/>
  <c r="K25" i="4"/>
  <c r="L25" i="4"/>
  <c r="M25" i="4"/>
  <c r="N25" i="4"/>
  <c r="O25" i="4"/>
  <c r="P25" i="4"/>
  <c r="Q25" i="4"/>
  <c r="B26" i="4"/>
  <c r="C26" i="4"/>
  <c r="D26" i="4"/>
  <c r="E26" i="4"/>
  <c r="F26" i="4"/>
  <c r="G26" i="4"/>
  <c r="H26" i="4"/>
  <c r="I26" i="4"/>
  <c r="J26" i="4"/>
  <c r="K26" i="4"/>
  <c r="L26" i="4"/>
  <c r="M26" i="4"/>
  <c r="N26" i="4"/>
  <c r="O26" i="4"/>
  <c r="P26" i="4"/>
  <c r="Q26" i="4"/>
  <c r="B27" i="4"/>
  <c r="C27" i="4"/>
  <c r="D27" i="4"/>
  <c r="E27" i="4"/>
  <c r="F27" i="4"/>
  <c r="G27" i="4"/>
  <c r="H27" i="4"/>
  <c r="I27" i="4"/>
  <c r="J27" i="4"/>
  <c r="K27" i="4"/>
  <c r="L27" i="4"/>
  <c r="M27" i="4"/>
  <c r="N27" i="4"/>
  <c r="O27" i="4"/>
  <c r="P27" i="4"/>
  <c r="Q27" i="4"/>
  <c r="B28" i="4"/>
  <c r="C28" i="4"/>
  <c r="D28" i="4"/>
  <c r="E28" i="4"/>
  <c r="F28" i="4"/>
  <c r="G28" i="4"/>
  <c r="H28" i="4"/>
  <c r="I28" i="4"/>
  <c r="J28" i="4"/>
  <c r="K28" i="4"/>
  <c r="L28" i="4"/>
  <c r="M28" i="4"/>
  <c r="N28" i="4"/>
  <c r="O28" i="4"/>
  <c r="P28" i="4"/>
  <c r="Q28" i="4"/>
  <c r="B29" i="4"/>
  <c r="C29" i="4"/>
  <c r="D29" i="4"/>
  <c r="E29" i="4"/>
  <c r="F29" i="4"/>
  <c r="G29" i="4"/>
  <c r="H29" i="4"/>
  <c r="I29" i="4"/>
  <c r="J29" i="4"/>
  <c r="K29" i="4"/>
  <c r="L29" i="4"/>
  <c r="M29" i="4"/>
  <c r="N29" i="4"/>
  <c r="O29" i="4"/>
  <c r="P29" i="4"/>
  <c r="Q29" i="4"/>
  <c r="B30" i="4"/>
  <c r="C30" i="4"/>
  <c r="D30" i="4"/>
  <c r="E30" i="4"/>
  <c r="F30" i="4"/>
  <c r="G30" i="4"/>
  <c r="H30" i="4"/>
  <c r="I30" i="4"/>
  <c r="J30" i="4"/>
  <c r="K30" i="4"/>
  <c r="L30" i="4"/>
  <c r="M30" i="4"/>
  <c r="N30" i="4"/>
  <c r="O30" i="4"/>
  <c r="P30" i="4"/>
  <c r="Q30" i="4"/>
  <c r="B31" i="4"/>
  <c r="C31" i="4"/>
  <c r="D31" i="4"/>
  <c r="E31" i="4"/>
  <c r="F31" i="4"/>
  <c r="G31" i="4"/>
  <c r="H31" i="4"/>
  <c r="I31" i="4"/>
  <c r="J31" i="4"/>
  <c r="K31" i="4"/>
  <c r="L31" i="4"/>
  <c r="M31" i="4"/>
  <c r="N31" i="4"/>
  <c r="O31" i="4"/>
  <c r="P31" i="4"/>
  <c r="Q31" i="4"/>
  <c r="B32" i="4"/>
  <c r="C32" i="4"/>
  <c r="D32" i="4"/>
  <c r="E32" i="4"/>
  <c r="F32" i="4"/>
  <c r="G32" i="4"/>
  <c r="H32" i="4"/>
  <c r="I32" i="4"/>
  <c r="J32" i="4"/>
  <c r="K32" i="4"/>
  <c r="L32" i="4"/>
  <c r="M32" i="4"/>
  <c r="N32" i="4"/>
  <c r="O32" i="4"/>
  <c r="P32" i="4"/>
  <c r="Q32" i="4"/>
  <c r="B33" i="4"/>
  <c r="C33" i="4"/>
  <c r="D33" i="4"/>
  <c r="E33" i="4"/>
  <c r="F33" i="4"/>
  <c r="G33" i="4"/>
  <c r="H33" i="4"/>
  <c r="I33" i="4"/>
  <c r="J33" i="4"/>
  <c r="K33" i="4"/>
  <c r="L33" i="4"/>
  <c r="M33" i="4"/>
  <c r="N33" i="4"/>
  <c r="O33" i="4"/>
  <c r="P33" i="4"/>
  <c r="Q33" i="4"/>
  <c r="B34" i="4"/>
  <c r="C34" i="4"/>
  <c r="D34" i="4"/>
  <c r="E34" i="4"/>
  <c r="F34" i="4"/>
  <c r="G34" i="4"/>
  <c r="H34" i="4"/>
  <c r="I34" i="4"/>
  <c r="J34" i="4"/>
  <c r="K34" i="4"/>
  <c r="L34" i="4"/>
  <c r="M34" i="4"/>
  <c r="N34" i="4"/>
  <c r="O34" i="4"/>
  <c r="P34" i="4"/>
  <c r="Q34" i="4"/>
  <c r="B35" i="4"/>
  <c r="C35" i="4"/>
  <c r="D35" i="4"/>
  <c r="E35" i="4"/>
  <c r="F35" i="4"/>
  <c r="G35" i="4"/>
  <c r="H35" i="4"/>
  <c r="I35" i="4"/>
  <c r="J35" i="4"/>
  <c r="K35" i="4"/>
  <c r="L35" i="4"/>
  <c r="M35" i="4"/>
  <c r="N35" i="4"/>
  <c r="O35" i="4"/>
  <c r="P35" i="4"/>
  <c r="Q35" i="4"/>
  <c r="B36" i="4"/>
  <c r="C36" i="4"/>
  <c r="D36" i="4"/>
  <c r="E36" i="4"/>
  <c r="F36" i="4"/>
  <c r="G36" i="4"/>
  <c r="H36" i="4"/>
  <c r="I36" i="4"/>
  <c r="J36" i="4"/>
  <c r="K36" i="4"/>
  <c r="L36" i="4"/>
  <c r="M36" i="4"/>
  <c r="N36" i="4"/>
  <c r="O36" i="4"/>
  <c r="P36" i="4"/>
  <c r="Q36" i="4"/>
  <c r="C13" i="4"/>
  <c r="D13" i="4"/>
  <c r="E13" i="4"/>
  <c r="F13" i="4"/>
  <c r="G13" i="4"/>
  <c r="H13" i="4"/>
  <c r="I13" i="4"/>
  <c r="J13" i="4"/>
  <c r="K13" i="4"/>
  <c r="L13" i="4"/>
  <c r="M13" i="4"/>
  <c r="N13" i="4"/>
  <c r="O13" i="4"/>
  <c r="P13" i="4"/>
  <c r="Q13" i="4"/>
  <c r="B13" i="4"/>
  <c r="C12" i="4"/>
  <c r="D12" i="4"/>
  <c r="E12" i="4"/>
  <c r="F12" i="4"/>
  <c r="G12" i="4"/>
  <c r="H12" i="4"/>
  <c r="I12" i="4"/>
  <c r="J12" i="4"/>
  <c r="K12" i="4"/>
  <c r="L12" i="4"/>
  <c r="M12" i="4"/>
  <c r="N12" i="4"/>
  <c r="O12" i="4"/>
  <c r="P12" i="4"/>
  <c r="Q12" i="4"/>
  <c r="B12" i="4"/>
  <c r="A14" i="4"/>
  <c r="A15" i="4"/>
  <c r="A16" i="4"/>
  <c r="A17" i="4"/>
  <c r="A18" i="4"/>
  <c r="A19" i="4"/>
  <c r="A20" i="4"/>
  <c r="A21" i="4"/>
  <c r="A22" i="4"/>
  <c r="A23" i="4"/>
  <c r="A24" i="4"/>
  <c r="A25" i="4"/>
  <c r="A26" i="4"/>
  <c r="A27" i="4"/>
  <c r="A28" i="4"/>
  <c r="A29" i="4"/>
  <c r="A30" i="4"/>
  <c r="A31" i="4"/>
  <c r="A32" i="4"/>
  <c r="A33" i="4"/>
  <c r="A34" i="4"/>
  <c r="A35" i="4"/>
  <c r="A36" i="4"/>
  <c r="A13" i="4"/>
  <c r="C33" i="3"/>
  <c r="C35" i="3" s="1"/>
  <c r="C36" i="3" s="1"/>
  <c r="E7" i="4" s="1"/>
  <c r="B33" i="3"/>
  <c r="B35" i="3" s="1"/>
  <c r="C32" i="3"/>
  <c r="C37" i="3"/>
  <c r="B34" i="3"/>
  <c r="B32" i="3"/>
  <c r="M10" i="3"/>
  <c r="M17" i="4" s="1"/>
  <c r="B36" i="3" l="1"/>
  <c r="B37" i="3" s="1"/>
  <c r="B8" i="4" s="1"/>
  <c r="C34" i="3"/>
  <c r="E5" i="4" s="1"/>
  <c r="B7" i="4" l="1"/>
</calcChain>
</file>

<file path=xl/sharedStrings.xml><?xml version="1.0" encoding="utf-8"?>
<sst xmlns="http://schemas.openxmlformats.org/spreadsheetml/2006/main" count="41" uniqueCount="28">
  <si>
    <t>Bereken snelheid in km/h</t>
  </si>
  <si>
    <t>Aantal tanden voorblad :</t>
  </si>
  <si>
    <t>Aantal tanden achterblad :</t>
  </si>
  <si>
    <t>Trapfrequentie :</t>
  </si>
  <si>
    <t>t/min</t>
  </si>
  <si>
    <t>Afstand per omwenteling :</t>
  </si>
  <si>
    <t>Snelheid :</t>
  </si>
  <si>
    <t>km/h</t>
  </si>
  <si>
    <t>Onderstaande tabel bevat een overzicht van de meest voorkomende tandwielkombinaties bij een racefiets met 28″ wielen.</t>
  </si>
  <si>
    <t>De bovenste rij staat voor het aantal tanden op je voorste tandwielen. De verticale linkerrij is voor de achtertandwielen. Je kunt hierin vinden hoeveel meter er per omwenteling wordt afgelegd.</t>
  </si>
  <si>
    <t>Onderaan deze pagina kun je een eigen combinatie invoeren met daarbij het ook een aantal omwentelingen per minuut, zodat je de snelheid in km/h krijgt.</t>
  </si>
  <si>
    <t>in te vullen</t>
  </si>
  <si>
    <t>Bovenaan deze pagina kun je een eigen combinatie invoeren met daarbij je trapfrequentie, zodat je de snelheid in km/h krijgt.</t>
  </si>
  <si>
    <t>wordt berekend</t>
  </si>
  <si>
    <t>tanden</t>
  </si>
  <si>
    <t>voor</t>
  </si>
  <si>
    <t>achter</t>
  </si>
  <si>
    <t>Triple:</t>
  </si>
  <si>
    <t>CYCLEPASSION</t>
  </si>
  <si>
    <t>4-U2</t>
  </si>
  <si>
    <t>Bereken trapfrequentie</t>
  </si>
  <si>
    <t>trap-freq.:</t>
  </si>
  <si>
    <t>min</t>
  </si>
  <si>
    <t>km/uur</t>
  </si>
  <si>
    <t>uur</t>
  </si>
  <si>
    <t>afstand bij km's/uur</t>
  </si>
  <si>
    <t>tijd bij km's/uur over afstand (in minuten)</t>
  </si>
  <si>
    <t>tijd bij km's/uur over afstand (in uren)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</si>
</sst>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3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12"/>
      <color rgb="FF3333F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FFFF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D3D3D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34F454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0.249977111117893"/>
        <bgColor indexed="64"/>
      </patternFill>
    </fill>
  </fills>
  <borders count="3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1">
    <xf numFmtId="0" fontId="0" fillId="0" borderId="0" xfId="0"/>
    <xf numFmtId="0" fontId="0" fillId="2" borderId="0" xfId="0" applyFill="1" applyAlignment="1">
      <alignment wrapText="1"/>
    </xf>
    <xf numFmtId="0" fontId="0" fillId="2" borderId="0" xfId="0" applyFill="1" applyAlignment="1">
      <alignment horizontal="right" wrapText="1"/>
    </xf>
    <xf numFmtId="0" fontId="4" fillId="0" borderId="0" xfId="0" applyFont="1"/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right" wrapText="1"/>
    </xf>
    <xf numFmtId="0" fontId="0" fillId="0" borderId="0" xfId="0" applyAlignment="1">
      <alignment wrapText="1"/>
    </xf>
    <xf numFmtId="0" fontId="0" fillId="6" borderId="0" xfId="0" applyFill="1" applyAlignment="1">
      <alignment horizontal="right" wrapText="1"/>
    </xf>
    <xf numFmtId="0" fontId="0" fillId="7" borderId="3" xfId="0" applyFill="1" applyBorder="1" applyAlignment="1">
      <alignment horizontal="right" wrapText="1"/>
    </xf>
    <xf numFmtId="0" fontId="0" fillId="5" borderId="2" xfId="0" applyFill="1" applyBorder="1" applyAlignment="1">
      <alignment horizontal="center" wrapText="1"/>
    </xf>
    <xf numFmtId="0" fontId="3" fillId="0" borderId="0" xfId="0" applyFont="1"/>
    <xf numFmtId="0" fontId="8" fillId="0" borderId="0" xfId="0" applyFont="1" applyAlignment="1">
      <alignment horizontal="center"/>
    </xf>
    <xf numFmtId="0" fontId="0" fillId="3" borderId="0" xfId="0" applyFill="1" applyAlignment="1">
      <alignment horizontal="center"/>
    </xf>
    <xf numFmtId="2" fontId="0" fillId="4" borderId="0" xfId="0" applyNumberFormat="1" applyFill="1" applyAlignment="1">
      <alignment horizontal="center"/>
    </xf>
    <xf numFmtId="0" fontId="2" fillId="0" borderId="5" xfId="0" applyFont="1" applyBorder="1"/>
    <xf numFmtId="0" fontId="2" fillId="0" borderId="0" xfId="0" applyFont="1"/>
    <xf numFmtId="0" fontId="0" fillId="3" borderId="6" xfId="0" applyFill="1" applyBorder="1" applyAlignment="1">
      <alignment horizontal="center"/>
    </xf>
    <xf numFmtId="0" fontId="7" fillId="3" borderId="13" xfId="0" applyFont="1" applyFill="1" applyBorder="1"/>
    <xf numFmtId="0" fontId="7" fillId="4" borderId="13" xfId="0" applyFont="1" applyFill="1" applyBorder="1"/>
    <xf numFmtId="164" fontId="0" fillId="4" borderId="15" xfId="0" applyNumberFormat="1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1" fontId="0" fillId="4" borderId="12" xfId="0" applyNumberFormat="1" applyFill="1" applyBorder="1" applyAlignment="1">
      <alignment horizontal="center"/>
    </xf>
    <xf numFmtId="2" fontId="0" fillId="4" borderId="12" xfId="0" applyNumberFormat="1" applyFill="1" applyBorder="1" applyAlignment="1">
      <alignment horizontal="center"/>
    </xf>
    <xf numFmtId="164" fontId="0" fillId="3" borderId="14" xfId="0" applyNumberFormat="1" applyFill="1" applyBorder="1" applyAlignment="1">
      <alignment horizontal="center"/>
    </xf>
    <xf numFmtId="0" fontId="0" fillId="7" borderId="1" xfId="0" applyFill="1" applyBorder="1" applyAlignment="1">
      <alignment horizontal="center" wrapText="1"/>
    </xf>
    <xf numFmtId="0" fontId="0" fillId="0" borderId="0" xfId="0" applyAlignment="1">
      <alignment horizontal="center" wrapText="1"/>
    </xf>
    <xf numFmtId="0" fontId="4" fillId="0" borderId="4" xfId="0" applyFont="1" applyBorder="1" applyAlignment="1">
      <alignment horizontal="right" wrapText="1"/>
    </xf>
    <xf numFmtId="0" fontId="4" fillId="0" borderId="6" xfId="0" applyFont="1" applyBorder="1" applyAlignment="1">
      <alignment horizontal="right" wrapText="1"/>
    </xf>
    <xf numFmtId="0" fontId="5" fillId="0" borderId="6" xfId="0" applyFont="1" applyBorder="1"/>
    <xf numFmtId="0" fontId="4" fillId="0" borderId="7" xfId="0" applyFont="1" applyBorder="1" applyAlignment="1">
      <alignment horizontal="right" wrapText="1"/>
    </xf>
    <xf numFmtId="1" fontId="0" fillId="0" borderId="18" xfId="0" applyNumberFormat="1" applyBorder="1" applyAlignment="1">
      <alignment horizontal="center"/>
    </xf>
    <xf numFmtId="2" fontId="0" fillId="0" borderId="18" xfId="0" applyNumberFormat="1" applyBorder="1" applyAlignment="1">
      <alignment horizontal="center"/>
    </xf>
    <xf numFmtId="164" fontId="0" fillId="3" borderId="19" xfId="0" applyNumberFormat="1" applyFill="1" applyBorder="1" applyAlignment="1">
      <alignment horizontal="center"/>
    </xf>
    <xf numFmtId="0" fontId="0" fillId="2" borderId="0" xfId="0" applyFill="1" applyAlignment="1">
      <alignment horizontal="center" wrapText="1"/>
    </xf>
    <xf numFmtId="0" fontId="0" fillId="6" borderId="0" xfId="0" applyFill="1" applyAlignment="1">
      <alignment horizontal="center" wrapText="1"/>
    </xf>
    <xf numFmtId="0" fontId="0" fillId="5" borderId="0" xfId="0" applyFill="1" applyAlignment="1">
      <alignment horizontal="center" wrapText="1"/>
    </xf>
    <xf numFmtId="1" fontId="0" fillId="3" borderId="0" xfId="0" applyNumberFormat="1" applyFill="1" applyAlignment="1">
      <alignment horizontal="center"/>
    </xf>
    <xf numFmtId="0" fontId="0" fillId="7" borderId="20" xfId="0" applyFill="1" applyBorder="1"/>
    <xf numFmtId="0" fontId="6" fillId="7" borderId="21" xfId="0" applyFont="1" applyFill="1" applyBorder="1" applyAlignment="1">
      <alignment horizontal="center"/>
    </xf>
    <xf numFmtId="0" fontId="4" fillId="7" borderId="21" xfId="0" applyFont="1" applyFill="1" applyBorder="1" applyAlignment="1">
      <alignment horizontal="left" wrapText="1"/>
    </xf>
    <xf numFmtId="0" fontId="5" fillId="7" borderId="21" xfId="0" applyFont="1" applyFill="1" applyBorder="1" applyAlignment="1">
      <alignment horizontal="left"/>
    </xf>
    <xf numFmtId="0" fontId="4" fillId="7" borderId="22" xfId="0" applyFont="1" applyFill="1" applyBorder="1" applyAlignment="1">
      <alignment horizontal="left" wrapText="1"/>
    </xf>
    <xf numFmtId="0" fontId="0" fillId="3" borderId="17" xfId="0" applyFill="1" applyBorder="1" applyAlignment="1">
      <alignment horizontal="center"/>
    </xf>
    <xf numFmtId="0" fontId="0" fillId="3" borderId="18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164" fontId="0" fillId="0" borderId="7" xfId="0" applyNumberFormat="1" applyBorder="1" applyAlignment="1">
      <alignment horizontal="center"/>
    </xf>
    <xf numFmtId="0" fontId="9" fillId="0" borderId="17" xfId="0" applyFont="1" applyBorder="1"/>
    <xf numFmtId="0" fontId="5" fillId="0" borderId="18" xfId="0" applyFont="1" applyBorder="1"/>
    <xf numFmtId="2" fontId="0" fillId="6" borderId="0" xfId="0" applyNumberFormat="1" applyFill="1" applyAlignment="1">
      <alignment horizontal="center" wrapText="1"/>
    </xf>
    <xf numFmtId="0" fontId="1" fillId="6" borderId="5" xfId="0" applyFont="1" applyFill="1" applyBorder="1" applyAlignment="1">
      <alignment horizontal="center"/>
    </xf>
    <xf numFmtId="0" fontId="4" fillId="6" borderId="5" xfId="0" applyFont="1" applyFill="1" applyBorder="1"/>
    <xf numFmtId="0" fontId="4" fillId="6" borderId="13" xfId="0" applyFont="1" applyFill="1" applyBorder="1"/>
    <xf numFmtId="0" fontId="3" fillId="6" borderId="0" xfId="0" applyFont="1" applyFill="1"/>
    <xf numFmtId="0" fontId="3" fillId="6" borderId="15" xfId="0" applyFont="1" applyFill="1" applyBorder="1"/>
    <xf numFmtId="0" fontId="4" fillId="6" borderId="0" xfId="0" applyFont="1" applyFill="1" applyAlignment="1">
      <alignment horizontal="center"/>
    </xf>
    <xf numFmtId="0" fontId="3" fillId="6" borderId="13" xfId="0" applyFont="1" applyFill="1" applyBorder="1"/>
    <xf numFmtId="0" fontId="0" fillId="6" borderId="16" xfId="0" applyFill="1" applyBorder="1"/>
    <xf numFmtId="0" fontId="6" fillId="6" borderId="12" xfId="0" applyFont="1" applyFill="1" applyBorder="1" applyAlignment="1">
      <alignment horizontal="center"/>
    </xf>
    <xf numFmtId="0" fontId="0" fillId="6" borderId="0" xfId="0" applyFill="1"/>
    <xf numFmtId="0" fontId="1" fillId="6" borderId="13" xfId="0" applyFont="1" applyFill="1" applyBorder="1" applyAlignment="1">
      <alignment horizontal="center"/>
    </xf>
    <xf numFmtId="0" fontId="0" fillId="6" borderId="0" xfId="0" applyFill="1" applyAlignment="1">
      <alignment horizontal="left"/>
    </xf>
    <xf numFmtId="0" fontId="5" fillId="6" borderId="12" xfId="0" applyFont="1" applyFill="1" applyBorder="1" applyAlignment="1">
      <alignment horizontal="left"/>
    </xf>
    <xf numFmtId="0" fontId="4" fillId="6" borderId="13" xfId="0" applyFont="1" applyFill="1" applyBorder="1" applyAlignment="1">
      <alignment horizontal="center"/>
    </xf>
    <xf numFmtId="0" fontId="0" fillId="6" borderId="13" xfId="0" applyFill="1" applyBorder="1"/>
    <xf numFmtId="0" fontId="7" fillId="6" borderId="16" xfId="0" applyFont="1" applyFill="1" applyBorder="1"/>
    <xf numFmtId="0" fontId="0" fillId="0" borderId="0" xfId="0" applyAlignment="1">
      <alignment horizontal="center"/>
    </xf>
    <xf numFmtId="0" fontId="10" fillId="0" borderId="8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7" borderId="9" xfId="0" applyFont="1" applyFill="1" applyBorder="1" applyAlignment="1">
      <alignment horizontal="center"/>
    </xf>
    <xf numFmtId="0" fontId="10" fillId="7" borderId="10" xfId="0" applyFont="1" applyFill="1" applyBorder="1" applyAlignment="1">
      <alignment horizontal="center"/>
    </xf>
    <xf numFmtId="0" fontId="10" fillId="7" borderId="11" xfId="0" applyFont="1" applyFill="1" applyBorder="1" applyAlignment="1">
      <alignment horizontal="center"/>
    </xf>
    <xf numFmtId="164" fontId="0" fillId="0" borderId="0" xfId="0" applyNumberFormat="1" applyBorder="1"/>
    <xf numFmtId="164" fontId="0" fillId="0" borderId="3" xfId="0" applyNumberFormat="1" applyBorder="1"/>
    <xf numFmtId="0" fontId="0" fillId="0" borderId="12" xfId="0" applyBorder="1"/>
    <xf numFmtId="164" fontId="0" fillId="0" borderId="13" xfId="0" applyNumberFormat="1" applyBorder="1"/>
    <xf numFmtId="0" fontId="0" fillId="0" borderId="14" xfId="0" applyBorder="1"/>
    <xf numFmtId="164" fontId="0" fillId="0" borderId="15" xfId="0" applyNumberFormat="1" applyBorder="1"/>
    <xf numFmtId="164" fontId="0" fillId="0" borderId="16" xfId="0" applyNumberFormat="1" applyBorder="1"/>
    <xf numFmtId="164" fontId="0" fillId="0" borderId="12" xfId="0" applyNumberFormat="1" applyBorder="1"/>
    <xf numFmtId="164" fontId="0" fillId="0" borderId="14" xfId="0" applyNumberFormat="1" applyBorder="1"/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2" xfId="0" applyBorder="1" applyAlignment="1">
      <alignment horizontal="center"/>
    </xf>
    <xf numFmtId="164" fontId="0" fillId="0" borderId="27" xfId="0" applyNumberFormat="1" applyBorder="1"/>
    <xf numFmtId="0" fontId="0" fillId="0" borderId="23" xfId="0" applyBorder="1"/>
    <xf numFmtId="0" fontId="0" fillId="0" borderId="24" xfId="0" applyBorder="1"/>
    <xf numFmtId="0" fontId="0" fillId="0" borderId="26" xfId="0" applyBorder="1"/>
    <xf numFmtId="0" fontId="0" fillId="0" borderId="25" xfId="0" applyBorder="1"/>
    <xf numFmtId="0" fontId="0" fillId="8" borderId="24" xfId="0" applyFill="1" applyBorder="1"/>
    <xf numFmtId="0" fontId="0" fillId="8" borderId="26" xfId="0" applyFill="1" applyBorder="1"/>
    <xf numFmtId="164" fontId="0" fillId="8" borderId="0" xfId="0" applyNumberFormat="1" applyFill="1" applyBorder="1"/>
    <xf numFmtId="164" fontId="0" fillId="8" borderId="3" xfId="0" applyNumberFormat="1" applyFill="1" applyBorder="1"/>
    <xf numFmtId="164" fontId="0" fillId="8" borderId="15" xfId="0" applyNumberFormat="1" applyFill="1" applyBorder="1"/>
    <xf numFmtId="164" fontId="0" fillId="8" borderId="27" xfId="0" applyNumberFormat="1" applyFill="1" applyBorder="1"/>
    <xf numFmtId="0" fontId="0" fillId="6" borderId="23" xfId="0" applyFill="1" applyBorder="1"/>
    <xf numFmtId="0" fontId="0" fillId="6" borderId="24" xfId="0" applyFill="1" applyBorder="1"/>
    <xf numFmtId="0" fontId="0" fillId="6" borderId="26" xfId="0" applyFill="1" applyBorder="1"/>
    <xf numFmtId="164" fontId="0" fillId="6" borderId="12" xfId="0" applyNumberFormat="1" applyFill="1" applyBorder="1"/>
    <xf numFmtId="164" fontId="0" fillId="6" borderId="0" xfId="0" applyNumberFormat="1" applyFill="1" applyBorder="1"/>
    <xf numFmtId="164" fontId="0" fillId="6" borderId="3" xfId="0" applyNumberFormat="1" applyFill="1" applyBorder="1"/>
    <xf numFmtId="164" fontId="0" fillId="6" borderId="14" xfId="0" applyNumberFormat="1" applyFill="1" applyBorder="1"/>
    <xf numFmtId="164" fontId="0" fillId="6" borderId="15" xfId="0" applyNumberFormat="1" applyFill="1" applyBorder="1"/>
    <xf numFmtId="164" fontId="0" fillId="6" borderId="27" xfId="0" applyNumberFormat="1" applyFill="1" applyBorder="1"/>
    <xf numFmtId="0" fontId="0" fillId="9" borderId="24" xfId="0" applyFill="1" applyBorder="1"/>
    <xf numFmtId="0" fontId="0" fillId="9" borderId="26" xfId="0" applyFill="1" applyBorder="1"/>
    <xf numFmtId="164" fontId="0" fillId="9" borderId="0" xfId="0" applyNumberFormat="1" applyFill="1" applyBorder="1"/>
    <xf numFmtId="164" fontId="0" fillId="9" borderId="3" xfId="0" applyNumberFormat="1" applyFill="1" applyBorder="1"/>
    <xf numFmtId="164" fontId="0" fillId="9" borderId="15" xfId="0" applyNumberFormat="1" applyFill="1" applyBorder="1"/>
    <xf numFmtId="164" fontId="0" fillId="9" borderId="27" xfId="0" applyNumberFormat="1" applyFill="1" applyBorder="1"/>
    <xf numFmtId="0" fontId="0" fillId="10" borderId="24" xfId="0" applyFill="1" applyBorder="1"/>
    <xf numFmtId="0" fontId="0" fillId="10" borderId="25" xfId="0" applyFill="1" applyBorder="1"/>
    <xf numFmtId="164" fontId="0" fillId="10" borderId="0" xfId="0" applyNumberFormat="1" applyFill="1" applyBorder="1"/>
    <xf numFmtId="164" fontId="0" fillId="10" borderId="13" xfId="0" applyNumberFormat="1" applyFill="1" applyBorder="1"/>
    <xf numFmtId="164" fontId="0" fillId="10" borderId="15" xfId="0" applyNumberFormat="1" applyFill="1" applyBorder="1"/>
    <xf numFmtId="164" fontId="0" fillId="10" borderId="16" xfId="0" applyNumberFormat="1" applyFill="1" applyBorder="1"/>
    <xf numFmtId="0" fontId="0" fillId="0" borderId="28" xfId="0" applyBorder="1"/>
    <xf numFmtId="164" fontId="0" fillId="6" borderId="28" xfId="0" applyNumberFormat="1" applyFill="1" applyBorder="1"/>
    <xf numFmtId="164" fontId="0" fillId="6" borderId="1" xfId="0" applyNumberFormat="1" applyFill="1" applyBorder="1"/>
    <xf numFmtId="164" fontId="0" fillId="6" borderId="2" xfId="0" applyNumberFormat="1" applyFill="1" applyBorder="1"/>
    <xf numFmtId="164" fontId="0" fillId="8" borderId="1" xfId="0" applyNumberFormat="1" applyFill="1" applyBorder="1"/>
    <xf numFmtId="164" fontId="0" fillId="8" borderId="2" xfId="0" applyNumberFormat="1" applyFill="1" applyBorder="1"/>
    <xf numFmtId="164" fontId="0" fillId="9" borderId="1" xfId="0" applyNumberFormat="1" applyFill="1" applyBorder="1"/>
    <xf numFmtId="164" fontId="0" fillId="9" borderId="2" xfId="0" applyNumberFormat="1" applyFill="1" applyBorder="1"/>
    <xf numFmtId="164" fontId="0" fillId="10" borderId="1" xfId="0" applyNumberFormat="1" applyFill="1" applyBorder="1"/>
    <xf numFmtId="164" fontId="0" fillId="10" borderId="29" xfId="0" applyNumberFormat="1" applyFill="1" applyBorder="1"/>
    <xf numFmtId="164" fontId="0" fillId="0" borderId="28" xfId="0" applyNumberFormat="1" applyBorder="1"/>
    <xf numFmtId="164" fontId="0" fillId="0" borderId="1" xfId="0" applyNumberFormat="1" applyBorder="1"/>
    <xf numFmtId="164" fontId="0" fillId="0" borderId="2" xfId="0" applyNumberFormat="1" applyBorder="1"/>
    <xf numFmtId="164" fontId="0" fillId="0" borderId="29" xfId="0" applyNumberFormat="1" applyBorder="1"/>
    <xf numFmtId="164" fontId="0" fillId="0" borderId="13" xfId="0" applyNumberFormat="1" applyFill="1" applyBorder="1"/>
    <xf numFmtId="164" fontId="0" fillId="0" borderId="16" xfId="0" applyNumberFormat="1" applyFill="1" applyBorder="1"/>
    <xf numFmtId="0" fontId="0" fillId="11" borderId="0" xfId="0" applyFill="1" applyBorder="1"/>
    <xf numFmtId="0" fontId="0" fillId="11" borderId="15" xfId="0" applyFill="1" applyBorder="1"/>
    <xf numFmtId="0" fontId="0" fillId="12" borderId="0" xfId="0" applyFill="1" applyBorder="1"/>
    <xf numFmtId="0" fontId="0" fillId="12" borderId="15" xfId="0" applyFill="1" applyBorder="1"/>
    <xf numFmtId="0" fontId="0" fillId="13" borderId="0" xfId="0" applyFill="1" applyBorder="1"/>
    <xf numFmtId="0" fontId="0" fillId="13" borderId="15" xfId="0" applyFill="1" applyBorder="1"/>
    <xf numFmtId="0" fontId="0" fillId="10" borderId="0" xfId="0" applyFill="1" applyBorder="1"/>
    <xf numFmtId="0" fontId="0" fillId="10" borderId="13" xfId="0" applyFill="1" applyBorder="1"/>
    <xf numFmtId="0" fontId="0" fillId="10" borderId="15" xfId="0" applyFill="1" applyBorder="1"/>
    <xf numFmtId="0" fontId="0" fillId="10" borderId="16" xfId="0" applyFill="1" applyBorder="1"/>
    <xf numFmtId="0" fontId="0" fillId="14" borderId="18" xfId="0" applyFill="1" applyBorder="1"/>
    <xf numFmtId="0" fontId="0" fillId="14" borderId="31" xfId="0" applyFill="1" applyBorder="1"/>
    <xf numFmtId="0" fontId="11" fillId="11" borderId="0" xfId="0" applyFont="1" applyFill="1" applyBorder="1"/>
    <xf numFmtId="0" fontId="11" fillId="14" borderId="18" xfId="0" applyFont="1" applyFill="1" applyBorder="1"/>
    <xf numFmtId="0" fontId="11" fillId="12" borderId="0" xfId="0" applyFont="1" applyFill="1" applyBorder="1"/>
    <xf numFmtId="0" fontId="12" fillId="11" borderId="0" xfId="0" applyFont="1" applyFill="1" applyBorder="1"/>
    <xf numFmtId="0" fontId="12" fillId="13" borderId="0" xfId="0" applyFont="1" applyFill="1" applyBorder="1"/>
    <xf numFmtId="0" fontId="0" fillId="0" borderId="23" xfId="0" applyFill="1" applyBorder="1"/>
    <xf numFmtId="0" fontId="0" fillId="0" borderId="24" xfId="0" applyFill="1" applyBorder="1"/>
    <xf numFmtId="0" fontId="0" fillId="0" borderId="30" xfId="0" applyFill="1" applyBorder="1"/>
    <xf numFmtId="0" fontId="0" fillId="0" borderId="25" xfId="0" applyFill="1" applyBorder="1"/>
    <xf numFmtId="0" fontId="12" fillId="12" borderId="0" xfId="0" applyFont="1" applyFill="1" applyBorder="1"/>
    <xf numFmtId="0" fontId="11" fillId="13" borderId="0" xfId="0" applyFont="1" applyFill="1" applyBorder="1"/>
    <xf numFmtId="0" fontId="12" fillId="10" borderId="13" xfId="0" applyFont="1" applyFill="1" applyBorder="1"/>
    <xf numFmtId="0" fontId="0" fillId="0" borderId="32" xfId="0" applyBorder="1"/>
    <xf numFmtId="0" fontId="0" fillId="0" borderId="33" xfId="0" applyBorder="1"/>
    <xf numFmtId="0" fontId="0" fillId="0" borderId="34" xfId="0" applyBorder="1"/>
    <xf numFmtId="0" fontId="0" fillId="0" borderId="11" xfId="0" applyBorder="1"/>
    <xf numFmtId="0" fontId="0" fillId="14" borderId="24" xfId="0" applyFill="1" applyBorder="1"/>
    <xf numFmtId="164" fontId="0" fillId="14" borderId="0" xfId="0" applyNumberFormat="1" applyFill="1" applyBorder="1"/>
    <xf numFmtId="164" fontId="0" fillId="14" borderId="1" xfId="0" applyNumberFormat="1" applyFill="1" applyBorder="1"/>
    <xf numFmtId="164" fontId="0" fillId="14" borderId="15" xfId="0" applyNumberFormat="1" applyFill="1" applyBorder="1"/>
    <xf numFmtId="0" fontId="0" fillId="14" borderId="26" xfId="0" applyFill="1" applyBorder="1"/>
    <xf numFmtId="164" fontId="0" fillId="14" borderId="3" xfId="0" applyNumberFormat="1" applyFill="1" applyBorder="1"/>
    <xf numFmtId="164" fontId="0" fillId="14" borderId="2" xfId="0" applyNumberFormat="1" applyFill="1" applyBorder="1"/>
    <xf numFmtId="164" fontId="0" fillId="14" borderId="27" xfId="0" applyNumberFormat="1" applyFill="1" applyBorder="1"/>
  </cellXfs>
  <cellStyles count="1">
    <cellStyle name="Standaard" xfId="0" builtinId="0"/>
  </cellStyles>
  <dxfs count="0"/>
  <tableStyles count="0" defaultTableStyle="TableStyleMedium9" defaultPivotStyle="PivotStyleLight16"/>
  <colors>
    <mruColors>
      <color rgb="FF34F45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381000</xdr:colOff>
      <xdr:row>0</xdr:row>
      <xdr:rowOff>95251</xdr:rowOff>
    </xdr:from>
    <xdr:to>
      <xdr:col>16</xdr:col>
      <xdr:colOff>428626</xdr:colOff>
      <xdr:row>5</xdr:row>
      <xdr:rowOff>171629</xdr:rowOff>
    </xdr:to>
    <xdr:pic>
      <xdr:nvPicPr>
        <xdr:cNvPr id="2" name="Afbeelding 1" descr="hellingen_icon4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134600" y="95251"/>
          <a:ext cx="1323976" cy="1076503"/>
        </a:xfrm>
        <a:prstGeom prst="rect">
          <a:avLst/>
        </a:prstGeom>
      </xdr:spPr>
    </xdr:pic>
    <xdr:clientData/>
  </xdr:twoCellAnchor>
  <xdr:twoCellAnchor editAs="oneCell">
    <xdr:from>
      <xdr:col>8</xdr:col>
      <xdr:colOff>590550</xdr:colOff>
      <xdr:row>0</xdr:row>
      <xdr:rowOff>28575</xdr:rowOff>
    </xdr:from>
    <xdr:to>
      <xdr:col>13</xdr:col>
      <xdr:colOff>623573</xdr:colOff>
      <xdr:row>8</xdr:row>
      <xdr:rowOff>9525</xdr:rowOff>
    </xdr:to>
    <xdr:pic>
      <xdr:nvPicPr>
        <xdr:cNvPr id="1025" name="Picture 1">
          <a:extLst>
            <a:ext uri="{FF2B5EF4-FFF2-40B4-BE49-F238E27FC236}">
              <a16:creationId xmlns:a16="http://schemas.microsoft.com/office/drawing/2014/main" id="{00000000-0008-0000-01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l="11484" t="25391" r="11563" b="27148"/>
        <a:stretch>
          <a:fillRect/>
        </a:stretch>
      </xdr:blipFill>
      <xdr:spPr bwMode="auto">
        <a:xfrm>
          <a:off x="6581775" y="28575"/>
          <a:ext cx="3223898" cy="15906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42"/>
  <sheetViews>
    <sheetView zoomScale="90" zoomScaleNormal="90" workbookViewId="0">
      <selection activeCell="F20" sqref="F20"/>
    </sheetView>
  </sheetViews>
  <sheetFormatPr defaultRowHeight="14.5" x14ac:dyDescent="0.35"/>
  <cols>
    <col min="1" max="1" width="25.26953125" customWidth="1"/>
    <col min="2" max="2" width="8" bestFit="1" customWidth="1"/>
    <col min="3" max="3" width="10.1796875" bestFit="1" customWidth="1"/>
  </cols>
  <sheetData>
    <row r="1" spans="1:17" x14ac:dyDescent="0.35">
      <c r="A1" t="s">
        <v>8</v>
      </c>
    </row>
    <row r="2" spans="1:17" x14ac:dyDescent="0.35">
      <c r="A2" t="s">
        <v>9</v>
      </c>
    </row>
    <row r="3" spans="1:17" x14ac:dyDescent="0.35">
      <c r="A3" t="s">
        <v>10</v>
      </c>
    </row>
    <row r="5" spans="1:17" x14ac:dyDescent="0.35">
      <c r="A5" s="1"/>
      <c r="B5" s="34">
        <v>28</v>
      </c>
      <c r="C5" s="35">
        <v>30</v>
      </c>
      <c r="D5" s="34">
        <v>32</v>
      </c>
      <c r="E5" s="34">
        <v>34</v>
      </c>
      <c r="F5" s="34">
        <v>36</v>
      </c>
      <c r="G5" s="34">
        <v>38</v>
      </c>
      <c r="H5" s="35">
        <v>39</v>
      </c>
      <c r="I5" s="34">
        <v>40</v>
      </c>
      <c r="J5" s="34">
        <v>42</v>
      </c>
      <c r="K5" s="34">
        <v>44</v>
      </c>
      <c r="L5" s="34">
        <v>46</v>
      </c>
      <c r="M5" s="34">
        <v>48</v>
      </c>
      <c r="N5" s="34">
        <v>50</v>
      </c>
      <c r="O5" s="34">
        <v>51</v>
      </c>
      <c r="P5" s="35">
        <v>52</v>
      </c>
      <c r="Q5" s="2">
        <v>53</v>
      </c>
    </row>
    <row r="6" spans="1:17" x14ac:dyDescent="0.35">
      <c r="A6" s="8">
        <v>11</v>
      </c>
      <c r="B6" s="26">
        <v>5.34</v>
      </c>
      <c r="C6" s="35">
        <v>5.72</v>
      </c>
      <c r="D6" s="26">
        <v>6.1</v>
      </c>
      <c r="E6" s="26">
        <v>6.48</v>
      </c>
      <c r="F6" s="26">
        <v>6.86</v>
      </c>
      <c r="G6" s="26">
        <v>7.24</v>
      </c>
      <c r="H6" s="35">
        <v>7.43</v>
      </c>
      <c r="I6" s="26">
        <v>7.62</v>
      </c>
      <c r="J6" s="26">
        <v>8</v>
      </c>
      <c r="K6" s="26">
        <v>8.3800000000000008</v>
      </c>
      <c r="L6" s="26">
        <v>8.77</v>
      </c>
      <c r="M6" s="26">
        <v>9.15</v>
      </c>
      <c r="N6" s="26">
        <v>9.5299999999999994</v>
      </c>
      <c r="O6" s="26">
        <v>9.7200000000000006</v>
      </c>
      <c r="P6" s="35">
        <v>9.91</v>
      </c>
      <c r="Q6" s="6">
        <v>10.1</v>
      </c>
    </row>
    <row r="7" spans="1:17" x14ac:dyDescent="0.35">
      <c r="A7" s="8">
        <v>12</v>
      </c>
      <c r="B7" s="26">
        <v>4.8899999999999997</v>
      </c>
      <c r="C7" s="35">
        <v>5.24</v>
      </c>
      <c r="D7" s="26">
        <v>5.59</v>
      </c>
      <c r="E7" s="26">
        <v>5.94</v>
      </c>
      <c r="F7" s="26">
        <v>6.29</v>
      </c>
      <c r="G7" s="26">
        <v>6.64</v>
      </c>
      <c r="H7" s="35">
        <v>6.81</v>
      </c>
      <c r="I7" s="26">
        <v>6.99</v>
      </c>
      <c r="J7" s="26">
        <v>7.34</v>
      </c>
      <c r="K7" s="26">
        <v>7.69</v>
      </c>
      <c r="L7" s="26">
        <v>8.0299999999999994</v>
      </c>
      <c r="M7" s="26">
        <v>8.3800000000000008</v>
      </c>
      <c r="N7" s="26">
        <v>8.73</v>
      </c>
      <c r="O7" s="26">
        <v>8.91</v>
      </c>
      <c r="P7" s="35">
        <v>9.08</v>
      </c>
      <c r="Q7" s="6">
        <v>9.26</v>
      </c>
    </row>
    <row r="8" spans="1:17" x14ac:dyDescent="0.35">
      <c r="A8" s="8">
        <v>13</v>
      </c>
      <c r="B8" s="26">
        <v>4.51</v>
      </c>
      <c r="C8" s="35">
        <v>4.84</v>
      </c>
      <c r="D8" s="26">
        <v>5.16</v>
      </c>
      <c r="E8" s="26">
        <v>5.48</v>
      </c>
      <c r="F8" s="26">
        <v>5.8</v>
      </c>
      <c r="G8" s="26">
        <v>6.13</v>
      </c>
      <c r="H8" s="36">
        <v>6.29</v>
      </c>
      <c r="I8" s="26">
        <v>6.61</v>
      </c>
      <c r="J8" s="26">
        <v>6.77</v>
      </c>
      <c r="K8" s="26">
        <v>7.09</v>
      </c>
      <c r="L8" s="26">
        <v>7.42</v>
      </c>
      <c r="M8" s="26">
        <v>7.9</v>
      </c>
      <c r="N8" s="26">
        <v>8.06</v>
      </c>
      <c r="O8" s="26">
        <v>8.2200000000000006</v>
      </c>
      <c r="P8" s="35">
        <v>8.3800000000000008</v>
      </c>
      <c r="Q8" s="6">
        <v>8.5500000000000007</v>
      </c>
    </row>
    <row r="9" spans="1:17" x14ac:dyDescent="0.35">
      <c r="A9" s="8">
        <v>14</v>
      </c>
      <c r="B9" s="26">
        <v>4.1900000000000004</v>
      </c>
      <c r="C9" s="35">
        <v>4.49</v>
      </c>
      <c r="D9" s="26">
        <v>4.79</v>
      </c>
      <c r="E9" s="26">
        <v>5.09</v>
      </c>
      <c r="F9" s="26">
        <v>5.39</v>
      </c>
      <c r="G9" s="26">
        <v>5.69</v>
      </c>
      <c r="H9" s="35">
        <v>5.84</v>
      </c>
      <c r="I9" s="26">
        <v>5.99</v>
      </c>
      <c r="J9" s="26">
        <v>6.29</v>
      </c>
      <c r="K9" s="26">
        <v>6.59</v>
      </c>
      <c r="L9" s="26">
        <v>6.89</v>
      </c>
      <c r="M9" s="26">
        <v>7.19</v>
      </c>
      <c r="N9" s="26">
        <v>7.49</v>
      </c>
      <c r="O9" s="26">
        <v>7.64</v>
      </c>
      <c r="P9" s="35">
        <v>7.79</v>
      </c>
      <c r="Q9" s="6">
        <v>7.93</v>
      </c>
    </row>
    <row r="10" spans="1:17" x14ac:dyDescent="0.35">
      <c r="A10" s="8">
        <v>15</v>
      </c>
      <c r="B10" s="26">
        <v>3.91</v>
      </c>
      <c r="C10" s="35">
        <v>4.1900000000000004</v>
      </c>
      <c r="D10" s="26">
        <v>4.47</v>
      </c>
      <c r="E10" s="26">
        <v>4.75</v>
      </c>
      <c r="F10" s="26">
        <v>5.03</v>
      </c>
      <c r="G10" s="26">
        <v>5.31</v>
      </c>
      <c r="H10" s="35">
        <v>5.45</v>
      </c>
      <c r="I10" s="26">
        <v>5.59</v>
      </c>
      <c r="J10" s="26">
        <v>5.87</v>
      </c>
      <c r="K10" s="26">
        <v>6.15</v>
      </c>
      <c r="L10" s="26">
        <v>6.43</v>
      </c>
      <c r="M10" s="26">
        <f>6.71</f>
        <v>6.71</v>
      </c>
      <c r="N10" s="26">
        <v>6.99</v>
      </c>
      <c r="O10" s="26">
        <v>7.13</v>
      </c>
      <c r="P10" s="35">
        <v>7.27</v>
      </c>
      <c r="Q10" s="6">
        <v>7.41</v>
      </c>
    </row>
    <row r="11" spans="1:17" x14ac:dyDescent="0.35">
      <c r="A11" s="8">
        <v>16</v>
      </c>
      <c r="B11" s="26">
        <v>3.67</v>
      </c>
      <c r="C11" s="35">
        <v>3.93</v>
      </c>
      <c r="D11" s="26">
        <v>4.1900000000000004</v>
      </c>
      <c r="E11" s="26">
        <v>4.45</v>
      </c>
      <c r="F11" s="26">
        <v>4.72</v>
      </c>
      <c r="G11" s="26">
        <v>4.9800000000000004</v>
      </c>
      <c r="H11" s="35">
        <v>5.1100000000000003</v>
      </c>
      <c r="I11" s="26">
        <v>5.24</v>
      </c>
      <c r="J11" s="26">
        <v>5.5</v>
      </c>
      <c r="K11" s="26">
        <v>5.76</v>
      </c>
      <c r="L11" s="26">
        <v>6.03</v>
      </c>
      <c r="M11" s="26">
        <v>6.29</v>
      </c>
      <c r="N11" s="26">
        <v>6.55</v>
      </c>
      <c r="O11" s="26">
        <v>6.68</v>
      </c>
      <c r="P11" s="35">
        <v>6.81</v>
      </c>
      <c r="Q11" s="6">
        <v>6.94</v>
      </c>
    </row>
    <row r="12" spans="1:17" x14ac:dyDescent="0.35">
      <c r="A12" s="2">
        <v>17</v>
      </c>
      <c r="B12" s="26">
        <v>3.45</v>
      </c>
      <c r="C12" s="26">
        <v>3.7</v>
      </c>
      <c r="D12" s="26">
        <v>3.95</v>
      </c>
      <c r="E12" s="26">
        <v>4.1900000000000004</v>
      </c>
      <c r="F12" s="26">
        <v>4.4400000000000004</v>
      </c>
      <c r="G12" s="26">
        <v>4.6900000000000004</v>
      </c>
      <c r="H12" s="26">
        <v>4.8099999999999996</v>
      </c>
      <c r="I12" s="26">
        <v>4.93</v>
      </c>
      <c r="J12" s="26">
        <v>5.18</v>
      </c>
      <c r="K12" s="26">
        <v>5.42</v>
      </c>
      <c r="L12" s="26">
        <v>5.67</v>
      </c>
      <c r="M12" s="26">
        <v>5.92</v>
      </c>
      <c r="N12" s="26">
        <v>6.16</v>
      </c>
      <c r="O12" s="26">
        <v>6.29</v>
      </c>
      <c r="P12" s="26">
        <v>6.41</v>
      </c>
      <c r="Q12" s="6">
        <v>6.53</v>
      </c>
    </row>
    <row r="13" spans="1:17" x14ac:dyDescent="0.35">
      <c r="A13" s="8">
        <v>18</v>
      </c>
      <c r="B13" s="26">
        <v>3.26</v>
      </c>
      <c r="C13" s="35">
        <v>3.49</v>
      </c>
      <c r="D13" s="26">
        <v>3.73</v>
      </c>
      <c r="E13" s="26">
        <v>3.96</v>
      </c>
      <c r="F13" s="26">
        <v>4.1900000000000004</v>
      </c>
      <c r="G13" s="26">
        <v>4.42</v>
      </c>
      <c r="H13" s="35">
        <v>4.54</v>
      </c>
      <c r="I13" s="26">
        <v>4.66</v>
      </c>
      <c r="J13" s="26">
        <v>4.8899999999999997</v>
      </c>
      <c r="K13" s="26">
        <v>5.12</v>
      </c>
      <c r="L13" s="26">
        <v>5.36</v>
      </c>
      <c r="M13" s="26">
        <v>5.59</v>
      </c>
      <c r="N13" s="26">
        <v>5.82</v>
      </c>
      <c r="O13" s="26">
        <v>5.94</v>
      </c>
      <c r="P13" s="35">
        <v>6.06</v>
      </c>
      <c r="Q13" s="6">
        <v>6.17</v>
      </c>
    </row>
    <row r="14" spans="1:17" x14ac:dyDescent="0.35">
      <c r="A14" s="2">
        <v>19</v>
      </c>
      <c r="B14" s="26">
        <v>3.09</v>
      </c>
      <c r="C14" s="26">
        <v>3.31</v>
      </c>
      <c r="D14" s="26">
        <v>3.53</v>
      </c>
      <c r="E14" s="26">
        <v>3.75</v>
      </c>
      <c r="F14" s="26">
        <v>3.97</v>
      </c>
      <c r="G14" s="26">
        <v>4.1900000000000004</v>
      </c>
      <c r="H14" s="26">
        <v>4.3</v>
      </c>
      <c r="I14" s="26">
        <v>4.41</v>
      </c>
      <c r="J14" s="26">
        <v>4.63</v>
      </c>
      <c r="K14" s="26">
        <v>4.8499999999999996</v>
      </c>
      <c r="L14" s="26">
        <v>5.07</v>
      </c>
      <c r="M14" s="26">
        <v>5.3</v>
      </c>
      <c r="N14" s="26">
        <v>5.52</v>
      </c>
      <c r="O14" s="26">
        <v>5.63</v>
      </c>
      <c r="P14" s="26">
        <v>5.74</v>
      </c>
      <c r="Q14" s="6">
        <v>5.85</v>
      </c>
    </row>
    <row r="15" spans="1:17" x14ac:dyDescent="0.35">
      <c r="A15" s="8">
        <v>20</v>
      </c>
      <c r="B15" s="26">
        <v>2.93</v>
      </c>
      <c r="C15" s="35">
        <v>3.14</v>
      </c>
      <c r="D15" s="26">
        <v>3.35</v>
      </c>
      <c r="E15" s="26">
        <v>3.56</v>
      </c>
      <c r="F15" s="26">
        <v>3.77</v>
      </c>
      <c r="G15" s="26">
        <v>3.98</v>
      </c>
      <c r="H15" s="35">
        <v>4.09</v>
      </c>
      <c r="I15" s="26">
        <v>4.1900000000000004</v>
      </c>
      <c r="J15" s="26">
        <v>4.4000000000000004</v>
      </c>
      <c r="K15" s="26">
        <v>4.6100000000000003</v>
      </c>
      <c r="L15" s="26">
        <v>4.82</v>
      </c>
      <c r="M15" s="26">
        <v>5.03</v>
      </c>
      <c r="N15" s="26">
        <v>5.24</v>
      </c>
      <c r="O15" s="26">
        <v>5.34</v>
      </c>
      <c r="P15" s="35">
        <v>5.45</v>
      </c>
      <c r="Q15" s="6">
        <v>5.55</v>
      </c>
    </row>
    <row r="16" spans="1:17" x14ac:dyDescent="0.35">
      <c r="A16" s="2">
        <v>21</v>
      </c>
      <c r="B16" s="26">
        <v>2.79</v>
      </c>
      <c r="C16" s="26">
        <v>2.99</v>
      </c>
      <c r="D16" s="26">
        <v>3.19</v>
      </c>
      <c r="E16" s="26">
        <v>3.39</v>
      </c>
      <c r="F16" s="26">
        <v>3.59</v>
      </c>
      <c r="G16" s="26">
        <v>3.79</v>
      </c>
      <c r="H16" s="26">
        <v>3.89</v>
      </c>
      <c r="I16" s="26">
        <v>3.99</v>
      </c>
      <c r="J16" s="26">
        <v>4.1900000000000004</v>
      </c>
      <c r="K16" s="26">
        <v>4.3899999999999997</v>
      </c>
      <c r="L16" s="26">
        <v>4.59</v>
      </c>
      <c r="M16" s="26">
        <v>4.79</v>
      </c>
      <c r="N16" s="26">
        <v>4.99</v>
      </c>
      <c r="O16" s="26">
        <v>5.09</v>
      </c>
      <c r="P16" s="26">
        <v>5.19</v>
      </c>
      <c r="Q16" s="6">
        <v>5.29</v>
      </c>
    </row>
    <row r="17" spans="1:17" x14ac:dyDescent="0.35">
      <c r="A17" s="8">
        <v>22</v>
      </c>
      <c r="B17" s="26">
        <v>2.67</v>
      </c>
      <c r="C17" s="35">
        <v>2.86</v>
      </c>
      <c r="D17" s="26">
        <v>3.05</v>
      </c>
      <c r="E17" s="26">
        <v>3.24</v>
      </c>
      <c r="F17" s="26">
        <v>3.43</v>
      </c>
      <c r="G17" s="26">
        <v>3.62</v>
      </c>
      <c r="H17" s="35">
        <v>3.72</v>
      </c>
      <c r="I17" s="26">
        <v>3.81</v>
      </c>
      <c r="J17" s="26">
        <v>4</v>
      </c>
      <c r="K17" s="26">
        <v>4.1900000000000004</v>
      </c>
      <c r="L17" s="26">
        <v>4.38</v>
      </c>
      <c r="M17" s="26">
        <v>4.57</v>
      </c>
      <c r="N17" s="26">
        <v>4.76</v>
      </c>
      <c r="O17" s="26">
        <v>4.8600000000000003</v>
      </c>
      <c r="P17" s="35">
        <v>4.95</v>
      </c>
      <c r="Q17" s="6">
        <v>5.05</v>
      </c>
    </row>
    <row r="18" spans="1:17" x14ac:dyDescent="0.35">
      <c r="A18" s="2">
        <v>23</v>
      </c>
      <c r="B18" s="26">
        <v>2.5499999999999998</v>
      </c>
      <c r="C18" s="26">
        <v>2.73</v>
      </c>
      <c r="D18" s="26">
        <v>2.92</v>
      </c>
      <c r="E18" s="26">
        <v>3.1</v>
      </c>
      <c r="F18" s="26">
        <v>3.28</v>
      </c>
      <c r="G18" s="26">
        <v>3.46</v>
      </c>
      <c r="H18" s="26">
        <v>3.55</v>
      </c>
      <c r="I18" s="26">
        <v>3.65</v>
      </c>
      <c r="J18" s="26">
        <v>3.83</v>
      </c>
      <c r="K18" s="26">
        <v>4.01</v>
      </c>
      <c r="L18" s="26">
        <v>4.1900000000000004</v>
      </c>
      <c r="M18" s="26">
        <v>4.37</v>
      </c>
      <c r="N18" s="26">
        <v>4.5599999999999996</v>
      </c>
      <c r="O18" s="26">
        <v>4.6500000000000004</v>
      </c>
      <c r="P18" s="26">
        <v>4.74</v>
      </c>
      <c r="Q18" s="6">
        <v>4.83</v>
      </c>
    </row>
    <row r="19" spans="1:17" x14ac:dyDescent="0.35">
      <c r="A19" s="2">
        <v>24</v>
      </c>
      <c r="B19" s="26">
        <v>2.4500000000000002</v>
      </c>
      <c r="C19" s="26">
        <v>2.62</v>
      </c>
      <c r="D19" s="26">
        <v>2.79</v>
      </c>
      <c r="E19" s="26">
        <v>2.97</v>
      </c>
      <c r="F19" s="26">
        <v>3.14</v>
      </c>
      <c r="G19" s="26">
        <v>3.32</v>
      </c>
      <c r="H19" s="26">
        <v>3.41</v>
      </c>
      <c r="I19" s="26">
        <v>3.49</v>
      </c>
      <c r="J19" s="26">
        <v>3.67</v>
      </c>
      <c r="K19" s="26">
        <v>3.84</v>
      </c>
      <c r="L19" s="26">
        <v>4.0199999999999996</v>
      </c>
      <c r="M19" s="26">
        <v>4.1900000000000004</v>
      </c>
      <c r="N19" s="26">
        <v>4.37</v>
      </c>
      <c r="O19" s="26">
        <v>4.45</v>
      </c>
      <c r="P19" s="26">
        <v>4.54</v>
      </c>
      <c r="Q19" s="6">
        <v>4.63</v>
      </c>
    </row>
    <row r="20" spans="1:17" x14ac:dyDescent="0.35">
      <c r="A20" s="8">
        <v>25</v>
      </c>
      <c r="B20" s="26">
        <v>2.35</v>
      </c>
      <c r="C20" s="35">
        <v>2.52</v>
      </c>
      <c r="D20" s="26">
        <v>2.68</v>
      </c>
      <c r="E20" s="26">
        <v>2.85</v>
      </c>
      <c r="F20" s="26">
        <v>3.02</v>
      </c>
      <c r="G20" s="26">
        <v>3.19</v>
      </c>
      <c r="H20" s="35">
        <v>3.27</v>
      </c>
      <c r="I20" s="26">
        <v>3.35</v>
      </c>
      <c r="J20" s="26">
        <v>3.52</v>
      </c>
      <c r="K20" s="26">
        <v>3.69</v>
      </c>
      <c r="L20" s="26">
        <v>3.86</v>
      </c>
      <c r="M20" s="26">
        <v>4.0199999999999996</v>
      </c>
      <c r="N20" s="26">
        <v>4.1900000000000004</v>
      </c>
      <c r="O20" s="26">
        <v>4.28</v>
      </c>
      <c r="P20" s="35">
        <v>4.3600000000000003</v>
      </c>
      <c r="Q20" s="6">
        <v>4.4400000000000004</v>
      </c>
    </row>
    <row r="21" spans="1:17" x14ac:dyDescent="0.35">
      <c r="A21" s="2">
        <v>26</v>
      </c>
      <c r="B21" s="26">
        <v>2.2599999999999998</v>
      </c>
      <c r="C21" s="26">
        <v>2.42</v>
      </c>
      <c r="D21" s="26">
        <v>2.58</v>
      </c>
      <c r="E21" s="26">
        <v>2.74</v>
      </c>
      <c r="F21" s="26">
        <v>2.9</v>
      </c>
      <c r="G21" s="26">
        <v>3.06</v>
      </c>
      <c r="H21" s="26">
        <v>3.14</v>
      </c>
      <c r="I21" s="26">
        <v>3.22</v>
      </c>
      <c r="J21" s="26">
        <v>3.39</v>
      </c>
      <c r="K21" s="26">
        <v>3.55</v>
      </c>
      <c r="L21" s="26">
        <v>3.71</v>
      </c>
      <c r="M21" s="26">
        <v>3.87</v>
      </c>
      <c r="N21" s="26">
        <v>4.03</v>
      </c>
      <c r="O21" s="26">
        <v>4.1100000000000003</v>
      </c>
      <c r="P21" s="26">
        <v>4.1900000000000004</v>
      </c>
      <c r="Q21" s="6">
        <v>4.2699999999999996</v>
      </c>
    </row>
    <row r="22" spans="1:17" x14ac:dyDescent="0.35">
      <c r="A22" s="2">
        <v>27</v>
      </c>
      <c r="B22" s="26">
        <v>2.17</v>
      </c>
      <c r="C22" s="26">
        <v>2.33</v>
      </c>
      <c r="D22" s="26">
        <v>2.48</v>
      </c>
      <c r="E22" s="26">
        <v>2.64</v>
      </c>
      <c r="F22" s="26">
        <v>2.79</v>
      </c>
      <c r="G22" s="26">
        <v>2.95</v>
      </c>
      <c r="H22" s="26">
        <v>3.03</v>
      </c>
      <c r="I22" s="26">
        <v>3.11</v>
      </c>
      <c r="J22" s="26">
        <v>3.26</v>
      </c>
      <c r="K22" s="26">
        <v>3.42</v>
      </c>
      <c r="L22" s="26">
        <v>3.57</v>
      </c>
      <c r="M22" s="26">
        <v>3.73</v>
      </c>
      <c r="N22" s="26">
        <v>3.88</v>
      </c>
      <c r="O22" s="26">
        <v>3.96</v>
      </c>
      <c r="P22" s="26">
        <v>4.04</v>
      </c>
      <c r="Q22" s="6">
        <v>4.1100000000000003</v>
      </c>
    </row>
    <row r="23" spans="1:17" x14ac:dyDescent="0.35">
      <c r="A23" s="2">
        <v>28</v>
      </c>
      <c r="B23" s="26">
        <v>2.1</v>
      </c>
      <c r="C23" s="26">
        <v>2.25</v>
      </c>
      <c r="D23" s="26">
        <v>2.4</v>
      </c>
      <c r="E23" s="26">
        <v>2.5499999999999998</v>
      </c>
      <c r="F23" s="26">
        <v>2.69</v>
      </c>
      <c r="G23" s="26">
        <v>2.84</v>
      </c>
      <c r="H23" s="26">
        <v>2.92</v>
      </c>
      <c r="I23" s="26">
        <v>2.99</v>
      </c>
      <c r="J23" s="26">
        <v>3.14</v>
      </c>
      <c r="K23" s="26">
        <v>3.29</v>
      </c>
      <c r="L23" s="26">
        <v>3.44</v>
      </c>
      <c r="M23" s="26">
        <v>3.59</v>
      </c>
      <c r="N23" s="26">
        <v>3.74</v>
      </c>
      <c r="O23" s="26">
        <v>3.82</v>
      </c>
      <c r="P23" s="26">
        <v>3.89</v>
      </c>
      <c r="Q23" s="6">
        <v>3.97</v>
      </c>
    </row>
    <row r="24" spans="1:17" x14ac:dyDescent="0.35">
      <c r="A24" s="2">
        <v>29</v>
      </c>
      <c r="B24" s="26">
        <v>2.02</v>
      </c>
      <c r="C24" s="26">
        <v>2.17</v>
      </c>
      <c r="D24" s="26">
        <v>2.31</v>
      </c>
      <c r="E24" s="26">
        <v>2.46</v>
      </c>
      <c r="F24" s="26">
        <v>2.6</v>
      </c>
      <c r="G24" s="26">
        <v>2.75</v>
      </c>
      <c r="H24" s="26">
        <v>2.82</v>
      </c>
      <c r="I24" s="26">
        <v>2.89</v>
      </c>
      <c r="J24" s="26">
        <v>3.04</v>
      </c>
      <c r="K24" s="26">
        <v>3.18</v>
      </c>
      <c r="L24" s="26">
        <v>3.32</v>
      </c>
      <c r="M24" s="26">
        <v>3.47</v>
      </c>
      <c r="N24" s="26">
        <v>3.61</v>
      </c>
      <c r="O24" s="26">
        <v>3.69</v>
      </c>
      <c r="P24" s="26">
        <v>3.76</v>
      </c>
      <c r="Q24" s="6">
        <v>3.83</v>
      </c>
    </row>
    <row r="25" spans="1:17" x14ac:dyDescent="0.35">
      <c r="A25" s="2">
        <v>30</v>
      </c>
      <c r="B25" s="26">
        <v>1.96</v>
      </c>
      <c r="C25" s="26">
        <v>2.1</v>
      </c>
      <c r="D25" s="26">
        <v>2.2400000000000002</v>
      </c>
      <c r="E25" s="26">
        <v>2.38</v>
      </c>
      <c r="F25" s="26">
        <v>2.52</v>
      </c>
      <c r="G25" s="26">
        <v>2.65</v>
      </c>
      <c r="H25" s="26">
        <v>2.72</v>
      </c>
      <c r="I25" s="26">
        <v>2.79</v>
      </c>
      <c r="J25" s="26">
        <v>2.93</v>
      </c>
      <c r="K25" s="26">
        <v>3.07</v>
      </c>
      <c r="L25" s="26">
        <v>3.21</v>
      </c>
      <c r="M25" s="26">
        <v>3.35</v>
      </c>
      <c r="N25" s="26">
        <v>3.49</v>
      </c>
      <c r="O25" s="26">
        <v>3.56</v>
      </c>
      <c r="P25" s="26">
        <v>3.63</v>
      </c>
      <c r="Q25" s="6">
        <v>3.7</v>
      </c>
    </row>
    <row r="26" spans="1:17" x14ac:dyDescent="0.35">
      <c r="A26" s="2">
        <v>31</v>
      </c>
      <c r="B26" s="26">
        <v>1.89</v>
      </c>
      <c r="C26" s="26">
        <v>2.0299999999999998</v>
      </c>
      <c r="D26" s="26">
        <v>2.16</v>
      </c>
      <c r="E26" s="26">
        <v>2.2999999999999998</v>
      </c>
      <c r="F26" s="26">
        <v>2.4300000000000002</v>
      </c>
      <c r="G26" s="26">
        <v>2.57</v>
      </c>
      <c r="H26" s="26">
        <v>2.64</v>
      </c>
      <c r="I26" s="26">
        <v>2.7</v>
      </c>
      <c r="J26" s="26">
        <v>2.84</v>
      </c>
      <c r="K26" s="26">
        <v>2.97</v>
      </c>
      <c r="L26" s="26">
        <v>3.11</v>
      </c>
      <c r="M26" s="26">
        <v>3.25</v>
      </c>
      <c r="N26" s="26">
        <v>3.38</v>
      </c>
      <c r="O26" s="26">
        <v>3.45</v>
      </c>
      <c r="P26" s="26">
        <v>3.52</v>
      </c>
      <c r="Q26" s="6">
        <v>3.58</v>
      </c>
    </row>
    <row r="27" spans="1:17" x14ac:dyDescent="0.35">
      <c r="A27" s="2">
        <v>32</v>
      </c>
      <c r="B27" s="26">
        <v>1.83</v>
      </c>
      <c r="C27" s="26">
        <v>1.97</v>
      </c>
      <c r="D27" s="26">
        <v>2.1</v>
      </c>
      <c r="E27" s="26">
        <v>2.23</v>
      </c>
      <c r="F27" s="26">
        <v>2.36</v>
      </c>
      <c r="G27" s="26">
        <v>2.4900000000000002</v>
      </c>
      <c r="H27" s="26">
        <v>2.5499999999999998</v>
      </c>
      <c r="I27" s="26">
        <v>2.62</v>
      </c>
      <c r="J27" s="26">
        <v>2.75</v>
      </c>
      <c r="K27" s="26">
        <v>2.88</v>
      </c>
      <c r="L27" s="26">
        <v>3.01</v>
      </c>
      <c r="M27" s="26">
        <v>3.14</v>
      </c>
      <c r="N27" s="26">
        <v>3.28</v>
      </c>
      <c r="O27" s="26">
        <v>3.34</v>
      </c>
      <c r="P27" s="26">
        <v>3.41</v>
      </c>
      <c r="Q27" s="6">
        <v>3.47</v>
      </c>
    </row>
    <row r="28" spans="1:17" x14ac:dyDescent="0.35">
      <c r="A28" s="2">
        <v>33</v>
      </c>
      <c r="B28" s="26">
        <v>1.78</v>
      </c>
      <c r="C28" s="26">
        <v>1.91</v>
      </c>
      <c r="D28" s="26">
        <v>2.0299999999999998</v>
      </c>
      <c r="E28" s="26">
        <v>2.16</v>
      </c>
      <c r="F28" s="26">
        <v>2.29</v>
      </c>
      <c r="G28" s="26">
        <v>2.41</v>
      </c>
      <c r="H28" s="26">
        <v>2.48</v>
      </c>
      <c r="I28" s="26">
        <v>2.54</v>
      </c>
      <c r="J28" s="26">
        <v>2.67</v>
      </c>
      <c r="K28" s="26">
        <v>2.79</v>
      </c>
      <c r="L28" s="26">
        <v>2.92</v>
      </c>
      <c r="M28" s="26">
        <v>3.05</v>
      </c>
      <c r="N28" s="26">
        <v>3.18</v>
      </c>
      <c r="O28" s="26">
        <v>3.24</v>
      </c>
      <c r="P28" s="26">
        <v>3.3</v>
      </c>
      <c r="Q28" s="6">
        <v>3.37</v>
      </c>
    </row>
    <row r="29" spans="1:17" x14ac:dyDescent="0.35">
      <c r="A29" s="2">
        <v>34</v>
      </c>
      <c r="B29" s="26">
        <v>1.73</v>
      </c>
      <c r="C29" s="26">
        <v>1.85</v>
      </c>
      <c r="D29" s="26">
        <v>1.97</v>
      </c>
      <c r="E29" s="26">
        <v>2.1</v>
      </c>
      <c r="F29" s="26">
        <v>2.2200000000000002</v>
      </c>
      <c r="G29" s="26">
        <v>2.34</v>
      </c>
      <c r="H29" s="26">
        <v>2.4</v>
      </c>
      <c r="I29" s="26">
        <v>2.4700000000000002</v>
      </c>
      <c r="J29" s="26">
        <v>2.59</v>
      </c>
      <c r="K29" s="26">
        <v>2.71</v>
      </c>
      <c r="L29" s="26">
        <v>2.84</v>
      </c>
      <c r="M29" s="26">
        <v>2.96</v>
      </c>
      <c r="N29" s="26">
        <v>3.08</v>
      </c>
      <c r="O29" s="26">
        <v>3.14</v>
      </c>
      <c r="P29" s="26">
        <v>3.21</v>
      </c>
      <c r="Q29" s="6">
        <v>3.27</v>
      </c>
    </row>
    <row r="31" spans="1:17" ht="15.5" x14ac:dyDescent="0.35">
      <c r="A31" s="68" t="s">
        <v>0</v>
      </c>
      <c r="B31" s="69"/>
      <c r="C31" s="48" t="s">
        <v>21</v>
      </c>
      <c r="F31" s="67" t="s">
        <v>17</v>
      </c>
      <c r="G31" s="67"/>
      <c r="H31" s="7"/>
    </row>
    <row r="32" spans="1:17" x14ac:dyDescent="0.35">
      <c r="A32" s="27" t="s">
        <v>1</v>
      </c>
      <c r="B32" s="45">
        <f>berekening!B3</f>
        <v>34</v>
      </c>
      <c r="C32" s="43">
        <f>berekening!E3</f>
        <v>50</v>
      </c>
      <c r="F32" s="4" t="s">
        <v>15</v>
      </c>
      <c r="G32" s="4" t="s">
        <v>16</v>
      </c>
    </row>
    <row r="33" spans="1:7" x14ac:dyDescent="0.35">
      <c r="A33" s="28" t="s">
        <v>2</v>
      </c>
      <c r="B33" s="17">
        <f>berekening!B4</f>
        <v>28</v>
      </c>
      <c r="C33" s="44">
        <f>berekening!E4</f>
        <v>12</v>
      </c>
      <c r="F33" s="4">
        <v>52</v>
      </c>
      <c r="G33" s="4">
        <v>25</v>
      </c>
    </row>
    <row r="34" spans="1:7" x14ac:dyDescent="0.35">
      <c r="A34" s="28" t="s">
        <v>3</v>
      </c>
      <c r="B34" s="17">
        <f>berekening!B5</f>
        <v>70</v>
      </c>
      <c r="C34" s="31">
        <f>C37*1/C36*1000/60</f>
        <v>69.683085147002657</v>
      </c>
      <c r="F34" s="5">
        <v>39</v>
      </c>
      <c r="G34" s="5">
        <v>22</v>
      </c>
    </row>
    <row r="35" spans="1:7" x14ac:dyDescent="0.35">
      <c r="B35" s="29">
        <f>IF(B33=11,2,IF(B33=12,3,IF(B33=13,4,IF(B33=14,5,IF(B33=15,6,IF(B33=16,7,IF(B33=17,8,IF(B33=18,9,IF(B33=19,10,IF(B33=20,11,IF(B33=21,12,IF(B33=22,13,IF(B33=23,14,IF(B33=24,15,IF(B33=25,16,IF(B33=26,17,IF(B33=27,18,IF(B33=28,19,IF(B33=29,20,IF(B33=30,21,IF(B33=31,22,IF(B33=32,23,IF(B33=33,24,IF(B33=34,25,0))))))))))))))))))))))))</f>
        <v>19</v>
      </c>
      <c r="C35" s="49">
        <f>IF(C33=11,2,IF(C33=12,3,IF(C33=13,4,IF(C33=14,5,IF(C33=15,6,IF(C33=16,7,IF(C33=17,8,IF(C33=18,9,IF(C33=19,10,IF(C33=20,11,IF(C33=21,12,IF(C33=22,13,IF(C33=23,14,IF(C33=24,15,IF(C33=25,16,IF(C33=26,17,IF(C33=27,18,IF(C33=28,19,IF(C33=29,20,IF(C33=30,21,IF(C33=31,22,IF(C33=32,23,IF(C33=33,24,IF(C33=34,25,0))))))))))))))))))))))))</f>
        <v>3</v>
      </c>
      <c r="F35" s="4">
        <v>30</v>
      </c>
      <c r="G35" s="4">
        <v>20</v>
      </c>
    </row>
    <row r="36" spans="1:7" x14ac:dyDescent="0.35">
      <c r="A36" s="28" t="s">
        <v>5</v>
      </c>
      <c r="B36" s="46">
        <f>HLOOKUP(B32,B5:Q29,B35)</f>
        <v>2.5499999999999998</v>
      </c>
      <c r="C36" s="32">
        <f>HLOOKUP(C32,B5:Q29,C35)</f>
        <v>8.73</v>
      </c>
      <c r="F36" s="4"/>
      <c r="G36" s="5">
        <v>18</v>
      </c>
    </row>
    <row r="37" spans="1:7" x14ac:dyDescent="0.35">
      <c r="A37" s="30" t="s">
        <v>6</v>
      </c>
      <c r="B37" s="47">
        <f>B34*B36*60/1000</f>
        <v>10.71</v>
      </c>
      <c r="C37" s="33">
        <f>berekening!E8</f>
        <v>36.5</v>
      </c>
      <c r="F37" s="4"/>
      <c r="G37" s="4">
        <v>16</v>
      </c>
    </row>
    <row r="38" spans="1:7" x14ac:dyDescent="0.35">
      <c r="A38" s="3"/>
      <c r="G38" s="4">
        <v>15</v>
      </c>
    </row>
    <row r="39" spans="1:7" x14ac:dyDescent="0.35">
      <c r="G39" s="4">
        <v>14</v>
      </c>
    </row>
    <row r="40" spans="1:7" x14ac:dyDescent="0.35">
      <c r="G40" s="5">
        <v>13</v>
      </c>
    </row>
    <row r="41" spans="1:7" x14ac:dyDescent="0.35">
      <c r="G41" s="4">
        <v>12</v>
      </c>
    </row>
    <row r="42" spans="1:7" x14ac:dyDescent="0.35">
      <c r="G42" s="4">
        <v>11</v>
      </c>
    </row>
  </sheetData>
  <sheetProtection password="C652" sheet="1" objects="1" scenarios="1"/>
  <protectedRanges>
    <protectedRange sqref="C36:C37 C32:C34" name="Bereik1_1"/>
  </protectedRanges>
  <mergeCells count="2">
    <mergeCell ref="F31:G31"/>
    <mergeCell ref="A31:B3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36"/>
  <sheetViews>
    <sheetView showGridLines="0" showRowColHeaders="0" view="pageBreakPreview" zoomScale="150" zoomScaleNormal="100" zoomScaleSheetLayoutView="150" workbookViewId="0">
      <pane xSplit="17" ySplit="37" topLeftCell="R44" activePane="bottomRight" state="frozen"/>
      <selection pane="topRight" activeCell="R1" sqref="R1"/>
      <selection pane="bottomLeft" activeCell="A40" sqref="A40"/>
      <selection pane="bottomRight" activeCell="I6" sqref="I6"/>
    </sheetView>
  </sheetViews>
  <sheetFormatPr defaultRowHeight="14.5" x14ac:dyDescent="0.35"/>
  <cols>
    <col min="1" max="1" width="22.81640625" customWidth="1"/>
    <col min="2" max="17" width="9.54296875" customWidth="1"/>
  </cols>
  <sheetData>
    <row r="1" spans="1:19" ht="15.75" customHeight="1" x14ac:dyDescent="0.4">
      <c r="A1" s="38"/>
      <c r="B1" s="71" t="s">
        <v>0</v>
      </c>
      <c r="C1" s="71"/>
      <c r="D1" s="72"/>
      <c r="E1" s="70" t="s">
        <v>20</v>
      </c>
      <c r="F1" s="71"/>
      <c r="G1" s="72"/>
      <c r="H1" s="15"/>
      <c r="I1" s="16"/>
    </row>
    <row r="2" spans="1:19" ht="15.75" customHeight="1" x14ac:dyDescent="0.35">
      <c r="A2" s="39"/>
      <c r="B2" s="51"/>
      <c r="C2" s="52"/>
      <c r="D2" s="53"/>
      <c r="E2" s="59"/>
      <c r="F2" s="60"/>
      <c r="G2" s="61"/>
      <c r="H2" s="3"/>
      <c r="I2" s="3"/>
      <c r="M2" s="3"/>
      <c r="N2" s="3"/>
      <c r="O2" s="3"/>
      <c r="P2" s="3"/>
      <c r="Q2" s="3"/>
      <c r="R2" s="3"/>
    </row>
    <row r="3" spans="1:19" ht="15.75" customHeight="1" x14ac:dyDescent="0.35">
      <c r="A3" s="40" t="s">
        <v>1</v>
      </c>
      <c r="B3" s="13">
        <v>34</v>
      </c>
      <c r="C3" s="54"/>
      <c r="D3" s="18" t="s">
        <v>11</v>
      </c>
      <c r="E3" s="21">
        <v>50</v>
      </c>
      <c r="F3" s="54"/>
      <c r="G3" s="18" t="s">
        <v>11</v>
      </c>
    </row>
    <row r="4" spans="1:19" ht="15.75" customHeight="1" x14ac:dyDescent="0.35">
      <c r="A4" s="40" t="s">
        <v>2</v>
      </c>
      <c r="B4" s="13">
        <v>28</v>
      </c>
      <c r="C4" s="54"/>
      <c r="D4" s="57"/>
      <c r="E4" s="21">
        <v>12</v>
      </c>
      <c r="F4" s="54"/>
      <c r="G4" s="57"/>
    </row>
    <row r="5" spans="1:19" ht="15.75" customHeight="1" x14ac:dyDescent="0.35">
      <c r="A5" s="40" t="s">
        <v>3</v>
      </c>
      <c r="B5" s="37">
        <v>70</v>
      </c>
      <c r="C5" s="54" t="s">
        <v>4</v>
      </c>
      <c r="D5" s="57"/>
      <c r="E5" s="22">
        <f>hulptabel!C34</f>
        <v>69.683085147002657</v>
      </c>
      <c r="F5" s="54" t="s">
        <v>4</v>
      </c>
      <c r="G5" s="19" t="s">
        <v>13</v>
      </c>
    </row>
    <row r="6" spans="1:19" ht="15.75" customHeight="1" x14ac:dyDescent="0.35">
      <c r="A6" s="41"/>
      <c r="B6" s="56"/>
      <c r="C6" s="54"/>
      <c r="D6" s="53"/>
      <c r="E6" s="63"/>
      <c r="F6" s="62"/>
      <c r="G6" s="64"/>
      <c r="H6" s="11"/>
      <c r="I6" s="3"/>
      <c r="L6" s="3"/>
      <c r="M6" s="3"/>
      <c r="N6" s="3"/>
      <c r="O6" s="3"/>
      <c r="P6" s="3"/>
      <c r="Q6" s="3"/>
      <c r="R6" s="3"/>
      <c r="S6" s="3"/>
    </row>
    <row r="7" spans="1:19" ht="15.75" customHeight="1" x14ac:dyDescent="0.35">
      <c r="A7" s="40" t="s">
        <v>5</v>
      </c>
      <c r="B7" s="14">
        <f>hulptabel!B36</f>
        <v>2.5499999999999998</v>
      </c>
      <c r="C7" s="54"/>
      <c r="D7" s="19" t="s">
        <v>13</v>
      </c>
      <c r="E7" s="23">
        <f>hulptabel!C36</f>
        <v>8.73</v>
      </c>
      <c r="F7" s="54"/>
      <c r="G7" s="65"/>
      <c r="P7" s="12" t="s">
        <v>18</v>
      </c>
    </row>
    <row r="8" spans="1:19" ht="16.5" customHeight="1" thickBot="1" x14ac:dyDescent="0.4">
      <c r="A8" s="42" t="s">
        <v>6</v>
      </c>
      <c r="B8" s="20">
        <f>hulptabel!B37</f>
        <v>10.71</v>
      </c>
      <c r="C8" s="55" t="s">
        <v>7</v>
      </c>
      <c r="D8" s="58"/>
      <c r="E8" s="24">
        <v>36.5</v>
      </c>
      <c r="F8" s="55" t="s">
        <v>7</v>
      </c>
      <c r="G8" s="66"/>
      <c r="P8" s="12" t="s">
        <v>19</v>
      </c>
    </row>
    <row r="9" spans="1:19" ht="15.75" customHeight="1" x14ac:dyDescent="0.35">
      <c r="A9" s="3" t="s">
        <v>8</v>
      </c>
    </row>
    <row r="10" spans="1:19" ht="15.75" customHeight="1" x14ac:dyDescent="0.35">
      <c r="A10" s="3" t="s">
        <v>9</v>
      </c>
    </row>
    <row r="11" spans="1:19" ht="15.75" customHeight="1" x14ac:dyDescent="0.35">
      <c r="A11" s="3" t="s">
        <v>12</v>
      </c>
    </row>
    <row r="12" spans="1:19" ht="15.75" customHeight="1" x14ac:dyDescent="0.35">
      <c r="A12" s="10" t="s">
        <v>14</v>
      </c>
      <c r="B12" s="25">
        <f>hulptabel!B5</f>
        <v>28</v>
      </c>
      <c r="C12" s="25">
        <f>hulptabel!C5</f>
        <v>30</v>
      </c>
      <c r="D12" s="25">
        <f>hulptabel!D5</f>
        <v>32</v>
      </c>
      <c r="E12" s="25">
        <f>hulptabel!E5</f>
        <v>34</v>
      </c>
      <c r="F12" s="25">
        <f>hulptabel!F5</f>
        <v>36</v>
      </c>
      <c r="G12" s="25">
        <f>hulptabel!G5</f>
        <v>38</v>
      </c>
      <c r="H12" s="25">
        <f>hulptabel!H5</f>
        <v>39</v>
      </c>
      <c r="I12" s="25">
        <f>hulptabel!I5</f>
        <v>40</v>
      </c>
      <c r="J12" s="25">
        <f>hulptabel!J5</f>
        <v>42</v>
      </c>
      <c r="K12" s="25">
        <f>hulptabel!K5</f>
        <v>44</v>
      </c>
      <c r="L12" s="25">
        <f>hulptabel!L5</f>
        <v>46</v>
      </c>
      <c r="M12" s="25">
        <f>hulptabel!M5</f>
        <v>48</v>
      </c>
      <c r="N12" s="25">
        <f>hulptabel!N5</f>
        <v>50</v>
      </c>
      <c r="O12" s="25">
        <f>hulptabel!O5</f>
        <v>51</v>
      </c>
      <c r="P12" s="25">
        <f>hulptabel!P5</f>
        <v>52</v>
      </c>
      <c r="Q12" s="25">
        <f>hulptabel!Q5</f>
        <v>53</v>
      </c>
    </row>
    <row r="13" spans="1:19" ht="15.75" customHeight="1" x14ac:dyDescent="0.35">
      <c r="A13" s="9">
        <f>hulptabel!A6</f>
        <v>11</v>
      </c>
      <c r="B13" s="50">
        <f>hulptabel!B6</f>
        <v>5.34</v>
      </c>
      <c r="C13" s="50">
        <f>hulptabel!C6</f>
        <v>5.72</v>
      </c>
      <c r="D13" s="50">
        <f>hulptabel!D6</f>
        <v>6.1</v>
      </c>
      <c r="E13" s="50">
        <f>hulptabel!E6</f>
        <v>6.48</v>
      </c>
      <c r="F13" s="50">
        <f>hulptabel!F6</f>
        <v>6.86</v>
      </c>
      <c r="G13" s="50">
        <f>hulptabel!G6</f>
        <v>7.24</v>
      </c>
      <c r="H13" s="50">
        <f>hulptabel!H6</f>
        <v>7.43</v>
      </c>
      <c r="I13" s="50">
        <f>hulptabel!I6</f>
        <v>7.62</v>
      </c>
      <c r="J13" s="50">
        <f>hulptabel!J6</f>
        <v>8</v>
      </c>
      <c r="K13" s="50">
        <f>hulptabel!K6</f>
        <v>8.3800000000000008</v>
      </c>
      <c r="L13" s="50">
        <f>hulptabel!L6</f>
        <v>8.77</v>
      </c>
      <c r="M13" s="50">
        <f>hulptabel!M6</f>
        <v>9.15</v>
      </c>
      <c r="N13" s="50">
        <f>hulptabel!N6</f>
        <v>9.5299999999999994</v>
      </c>
      <c r="O13" s="50">
        <f>hulptabel!O6</f>
        <v>9.7200000000000006</v>
      </c>
      <c r="P13" s="50">
        <f>hulptabel!P6</f>
        <v>9.91</v>
      </c>
      <c r="Q13" s="50">
        <f>hulptabel!Q6</f>
        <v>10.1</v>
      </c>
    </row>
    <row r="14" spans="1:19" ht="15.75" customHeight="1" x14ac:dyDescent="0.35">
      <c r="A14" s="9">
        <f>hulptabel!A7</f>
        <v>12</v>
      </c>
      <c r="B14" s="50">
        <f>hulptabel!B7</f>
        <v>4.8899999999999997</v>
      </c>
      <c r="C14" s="50">
        <f>hulptabel!C7</f>
        <v>5.24</v>
      </c>
      <c r="D14" s="50">
        <f>hulptabel!D7</f>
        <v>5.59</v>
      </c>
      <c r="E14" s="50">
        <f>hulptabel!E7</f>
        <v>5.94</v>
      </c>
      <c r="F14" s="50">
        <f>hulptabel!F7</f>
        <v>6.29</v>
      </c>
      <c r="G14" s="50">
        <f>hulptabel!G7</f>
        <v>6.64</v>
      </c>
      <c r="H14" s="50">
        <f>hulptabel!H7</f>
        <v>6.81</v>
      </c>
      <c r="I14" s="50">
        <f>hulptabel!I7</f>
        <v>6.99</v>
      </c>
      <c r="J14" s="50">
        <f>hulptabel!J7</f>
        <v>7.34</v>
      </c>
      <c r="K14" s="50">
        <f>hulptabel!K7</f>
        <v>7.69</v>
      </c>
      <c r="L14" s="50">
        <f>hulptabel!L7</f>
        <v>8.0299999999999994</v>
      </c>
      <c r="M14" s="50">
        <f>hulptabel!M7</f>
        <v>8.3800000000000008</v>
      </c>
      <c r="N14" s="50">
        <f>hulptabel!N7</f>
        <v>8.73</v>
      </c>
      <c r="O14" s="50">
        <f>hulptabel!O7</f>
        <v>8.91</v>
      </c>
      <c r="P14" s="50">
        <f>hulptabel!P7</f>
        <v>9.08</v>
      </c>
      <c r="Q14" s="50">
        <f>hulptabel!Q7</f>
        <v>9.26</v>
      </c>
    </row>
    <row r="15" spans="1:19" ht="15.75" customHeight="1" x14ac:dyDescent="0.35">
      <c r="A15" s="9">
        <f>hulptabel!A8</f>
        <v>13</v>
      </c>
      <c r="B15" s="50">
        <f>hulptabel!B8</f>
        <v>4.51</v>
      </c>
      <c r="C15" s="50">
        <f>hulptabel!C8</f>
        <v>4.84</v>
      </c>
      <c r="D15" s="50">
        <f>hulptabel!D8</f>
        <v>5.16</v>
      </c>
      <c r="E15" s="50">
        <f>hulptabel!E8</f>
        <v>5.48</v>
      </c>
      <c r="F15" s="50">
        <f>hulptabel!F8</f>
        <v>5.8</v>
      </c>
      <c r="G15" s="50">
        <f>hulptabel!G8</f>
        <v>6.13</v>
      </c>
      <c r="H15" s="50">
        <f>hulptabel!H8</f>
        <v>6.29</v>
      </c>
      <c r="I15" s="50">
        <f>hulptabel!I8</f>
        <v>6.61</v>
      </c>
      <c r="J15" s="50">
        <f>hulptabel!J8</f>
        <v>6.77</v>
      </c>
      <c r="K15" s="50">
        <f>hulptabel!K8</f>
        <v>7.09</v>
      </c>
      <c r="L15" s="50">
        <f>hulptabel!L8</f>
        <v>7.42</v>
      </c>
      <c r="M15" s="50">
        <f>hulptabel!M8</f>
        <v>7.9</v>
      </c>
      <c r="N15" s="50">
        <f>hulptabel!N8</f>
        <v>8.06</v>
      </c>
      <c r="O15" s="50">
        <f>hulptabel!O8</f>
        <v>8.2200000000000006</v>
      </c>
      <c r="P15" s="50">
        <f>hulptabel!P8</f>
        <v>8.3800000000000008</v>
      </c>
      <c r="Q15" s="50">
        <f>hulptabel!Q8</f>
        <v>8.5500000000000007</v>
      </c>
    </row>
    <row r="16" spans="1:19" ht="15.75" customHeight="1" x14ac:dyDescent="0.35">
      <c r="A16" s="9">
        <f>hulptabel!A9</f>
        <v>14</v>
      </c>
      <c r="B16" s="50">
        <f>hulptabel!B9</f>
        <v>4.1900000000000004</v>
      </c>
      <c r="C16" s="50">
        <f>hulptabel!C9</f>
        <v>4.49</v>
      </c>
      <c r="D16" s="50">
        <f>hulptabel!D9</f>
        <v>4.79</v>
      </c>
      <c r="E16" s="50">
        <f>hulptabel!E9</f>
        <v>5.09</v>
      </c>
      <c r="F16" s="50">
        <f>hulptabel!F9</f>
        <v>5.39</v>
      </c>
      <c r="G16" s="50">
        <f>hulptabel!G9</f>
        <v>5.69</v>
      </c>
      <c r="H16" s="50">
        <f>hulptabel!H9</f>
        <v>5.84</v>
      </c>
      <c r="I16" s="50">
        <f>hulptabel!I9</f>
        <v>5.99</v>
      </c>
      <c r="J16" s="50">
        <f>hulptabel!J9</f>
        <v>6.29</v>
      </c>
      <c r="K16" s="50">
        <f>hulptabel!K9</f>
        <v>6.59</v>
      </c>
      <c r="L16" s="50">
        <f>hulptabel!L9</f>
        <v>6.89</v>
      </c>
      <c r="M16" s="50">
        <f>hulptabel!M9</f>
        <v>7.19</v>
      </c>
      <c r="N16" s="50">
        <f>hulptabel!N9</f>
        <v>7.49</v>
      </c>
      <c r="O16" s="50">
        <f>hulptabel!O9</f>
        <v>7.64</v>
      </c>
      <c r="P16" s="50">
        <f>hulptabel!P9</f>
        <v>7.79</v>
      </c>
      <c r="Q16" s="50">
        <f>hulptabel!Q9</f>
        <v>7.93</v>
      </c>
    </row>
    <row r="17" spans="1:17" ht="15.75" customHeight="1" x14ac:dyDescent="0.35">
      <c r="A17" s="9">
        <f>hulptabel!A10</f>
        <v>15</v>
      </c>
      <c r="B17" s="50">
        <f>hulptabel!B10</f>
        <v>3.91</v>
      </c>
      <c r="C17" s="50">
        <f>hulptabel!C10</f>
        <v>4.1900000000000004</v>
      </c>
      <c r="D17" s="50">
        <f>hulptabel!D10</f>
        <v>4.47</v>
      </c>
      <c r="E17" s="50">
        <f>hulptabel!E10</f>
        <v>4.75</v>
      </c>
      <c r="F17" s="50">
        <f>hulptabel!F10</f>
        <v>5.03</v>
      </c>
      <c r="G17" s="50">
        <f>hulptabel!G10</f>
        <v>5.31</v>
      </c>
      <c r="H17" s="50">
        <f>hulptabel!H10</f>
        <v>5.45</v>
      </c>
      <c r="I17" s="50">
        <f>hulptabel!I10</f>
        <v>5.59</v>
      </c>
      <c r="J17" s="50">
        <f>hulptabel!J10</f>
        <v>5.87</v>
      </c>
      <c r="K17" s="50">
        <f>hulptabel!K10</f>
        <v>6.15</v>
      </c>
      <c r="L17" s="50">
        <f>hulptabel!L10</f>
        <v>6.43</v>
      </c>
      <c r="M17" s="50">
        <f>hulptabel!M10</f>
        <v>6.71</v>
      </c>
      <c r="N17" s="50">
        <f>hulptabel!N10</f>
        <v>6.99</v>
      </c>
      <c r="O17" s="50">
        <f>hulptabel!O10</f>
        <v>7.13</v>
      </c>
      <c r="P17" s="50">
        <f>hulptabel!P10</f>
        <v>7.27</v>
      </c>
      <c r="Q17" s="50">
        <f>hulptabel!Q10</f>
        <v>7.41</v>
      </c>
    </row>
    <row r="18" spans="1:17" ht="15.75" customHeight="1" x14ac:dyDescent="0.35">
      <c r="A18" s="9">
        <f>hulptabel!A11</f>
        <v>16</v>
      </c>
      <c r="B18" s="50">
        <f>hulptabel!B11</f>
        <v>3.67</v>
      </c>
      <c r="C18" s="50">
        <f>hulptabel!C11</f>
        <v>3.93</v>
      </c>
      <c r="D18" s="50">
        <f>hulptabel!D11</f>
        <v>4.1900000000000004</v>
      </c>
      <c r="E18" s="50">
        <f>hulptabel!E11</f>
        <v>4.45</v>
      </c>
      <c r="F18" s="50">
        <f>hulptabel!F11</f>
        <v>4.72</v>
      </c>
      <c r="G18" s="50">
        <f>hulptabel!G11</f>
        <v>4.9800000000000004</v>
      </c>
      <c r="H18" s="50">
        <f>hulptabel!H11</f>
        <v>5.1100000000000003</v>
      </c>
      <c r="I18" s="50">
        <f>hulptabel!I11</f>
        <v>5.24</v>
      </c>
      <c r="J18" s="50">
        <f>hulptabel!J11</f>
        <v>5.5</v>
      </c>
      <c r="K18" s="50">
        <f>hulptabel!K11</f>
        <v>5.76</v>
      </c>
      <c r="L18" s="50">
        <f>hulptabel!L11</f>
        <v>6.03</v>
      </c>
      <c r="M18" s="50">
        <f>hulptabel!M11</f>
        <v>6.29</v>
      </c>
      <c r="N18" s="50">
        <f>hulptabel!N11</f>
        <v>6.55</v>
      </c>
      <c r="O18" s="50">
        <f>hulptabel!O11</f>
        <v>6.68</v>
      </c>
      <c r="P18" s="50">
        <f>hulptabel!P11</f>
        <v>6.81</v>
      </c>
      <c r="Q18" s="50">
        <f>hulptabel!Q11</f>
        <v>6.94</v>
      </c>
    </row>
    <row r="19" spans="1:17" ht="15.75" customHeight="1" x14ac:dyDescent="0.35">
      <c r="A19" s="9">
        <f>hulptabel!A12</f>
        <v>17</v>
      </c>
      <c r="B19" s="50">
        <f>hulptabel!B12</f>
        <v>3.45</v>
      </c>
      <c r="C19" s="50">
        <f>hulptabel!C12</f>
        <v>3.7</v>
      </c>
      <c r="D19" s="50">
        <f>hulptabel!D12</f>
        <v>3.95</v>
      </c>
      <c r="E19" s="50">
        <f>hulptabel!E12</f>
        <v>4.1900000000000004</v>
      </c>
      <c r="F19" s="50">
        <f>hulptabel!F12</f>
        <v>4.4400000000000004</v>
      </c>
      <c r="G19" s="50">
        <f>hulptabel!G12</f>
        <v>4.6900000000000004</v>
      </c>
      <c r="H19" s="50">
        <f>hulptabel!H12</f>
        <v>4.8099999999999996</v>
      </c>
      <c r="I19" s="50">
        <f>hulptabel!I12</f>
        <v>4.93</v>
      </c>
      <c r="J19" s="50">
        <f>hulptabel!J12</f>
        <v>5.18</v>
      </c>
      <c r="K19" s="50">
        <f>hulptabel!K12</f>
        <v>5.42</v>
      </c>
      <c r="L19" s="50">
        <f>hulptabel!L12</f>
        <v>5.67</v>
      </c>
      <c r="M19" s="50">
        <f>hulptabel!M12</f>
        <v>5.92</v>
      </c>
      <c r="N19" s="50">
        <f>hulptabel!N12</f>
        <v>6.16</v>
      </c>
      <c r="O19" s="50">
        <f>hulptabel!O12</f>
        <v>6.29</v>
      </c>
      <c r="P19" s="50">
        <f>hulptabel!P12</f>
        <v>6.41</v>
      </c>
      <c r="Q19" s="50">
        <f>hulptabel!Q12</f>
        <v>6.53</v>
      </c>
    </row>
    <row r="20" spans="1:17" ht="15.75" customHeight="1" x14ac:dyDescent="0.35">
      <c r="A20" s="9">
        <f>hulptabel!A13</f>
        <v>18</v>
      </c>
      <c r="B20" s="50">
        <f>hulptabel!B13</f>
        <v>3.26</v>
      </c>
      <c r="C20" s="50">
        <f>hulptabel!C13</f>
        <v>3.49</v>
      </c>
      <c r="D20" s="50">
        <f>hulptabel!D13</f>
        <v>3.73</v>
      </c>
      <c r="E20" s="50">
        <f>hulptabel!E13</f>
        <v>3.96</v>
      </c>
      <c r="F20" s="50">
        <f>hulptabel!F13</f>
        <v>4.1900000000000004</v>
      </c>
      <c r="G20" s="50">
        <f>hulptabel!G13</f>
        <v>4.42</v>
      </c>
      <c r="H20" s="50">
        <f>hulptabel!H13</f>
        <v>4.54</v>
      </c>
      <c r="I20" s="50">
        <f>hulptabel!I13</f>
        <v>4.66</v>
      </c>
      <c r="J20" s="50">
        <f>hulptabel!J13</f>
        <v>4.8899999999999997</v>
      </c>
      <c r="K20" s="50">
        <f>hulptabel!K13</f>
        <v>5.12</v>
      </c>
      <c r="L20" s="50">
        <f>hulptabel!L13</f>
        <v>5.36</v>
      </c>
      <c r="M20" s="50">
        <f>hulptabel!M13</f>
        <v>5.59</v>
      </c>
      <c r="N20" s="50">
        <f>hulptabel!N13</f>
        <v>5.82</v>
      </c>
      <c r="O20" s="50">
        <f>hulptabel!O13</f>
        <v>5.94</v>
      </c>
      <c r="P20" s="50">
        <f>hulptabel!P13</f>
        <v>6.06</v>
      </c>
      <c r="Q20" s="50">
        <f>hulptabel!Q13</f>
        <v>6.17</v>
      </c>
    </row>
    <row r="21" spans="1:17" ht="15.75" customHeight="1" x14ac:dyDescent="0.35">
      <c r="A21" s="9">
        <f>hulptabel!A14</f>
        <v>19</v>
      </c>
      <c r="B21" s="50">
        <f>hulptabel!B14</f>
        <v>3.09</v>
      </c>
      <c r="C21" s="50">
        <f>hulptabel!C14</f>
        <v>3.31</v>
      </c>
      <c r="D21" s="50">
        <f>hulptabel!D14</f>
        <v>3.53</v>
      </c>
      <c r="E21" s="50">
        <f>hulptabel!E14</f>
        <v>3.75</v>
      </c>
      <c r="F21" s="50">
        <f>hulptabel!F14</f>
        <v>3.97</v>
      </c>
      <c r="G21" s="50">
        <f>hulptabel!G14</f>
        <v>4.1900000000000004</v>
      </c>
      <c r="H21" s="50">
        <f>hulptabel!H14</f>
        <v>4.3</v>
      </c>
      <c r="I21" s="50">
        <f>hulptabel!I14</f>
        <v>4.41</v>
      </c>
      <c r="J21" s="50">
        <f>hulptabel!J14</f>
        <v>4.63</v>
      </c>
      <c r="K21" s="50">
        <f>hulptabel!K14</f>
        <v>4.8499999999999996</v>
      </c>
      <c r="L21" s="50">
        <f>hulptabel!L14</f>
        <v>5.07</v>
      </c>
      <c r="M21" s="50">
        <f>hulptabel!M14</f>
        <v>5.3</v>
      </c>
      <c r="N21" s="50">
        <f>hulptabel!N14</f>
        <v>5.52</v>
      </c>
      <c r="O21" s="50">
        <f>hulptabel!O14</f>
        <v>5.63</v>
      </c>
      <c r="P21" s="50">
        <f>hulptabel!P14</f>
        <v>5.74</v>
      </c>
      <c r="Q21" s="50">
        <f>hulptabel!Q14</f>
        <v>5.85</v>
      </c>
    </row>
    <row r="22" spans="1:17" ht="15.75" customHeight="1" x14ac:dyDescent="0.35">
      <c r="A22" s="9">
        <f>hulptabel!A15</f>
        <v>20</v>
      </c>
      <c r="B22" s="50">
        <f>hulptabel!B15</f>
        <v>2.93</v>
      </c>
      <c r="C22" s="50">
        <f>hulptabel!C15</f>
        <v>3.14</v>
      </c>
      <c r="D22" s="50">
        <f>hulptabel!D15</f>
        <v>3.35</v>
      </c>
      <c r="E22" s="50">
        <f>hulptabel!E15</f>
        <v>3.56</v>
      </c>
      <c r="F22" s="50">
        <f>hulptabel!F15</f>
        <v>3.77</v>
      </c>
      <c r="G22" s="50">
        <f>hulptabel!G15</f>
        <v>3.98</v>
      </c>
      <c r="H22" s="50">
        <f>hulptabel!H15</f>
        <v>4.09</v>
      </c>
      <c r="I22" s="50">
        <f>hulptabel!I15</f>
        <v>4.1900000000000004</v>
      </c>
      <c r="J22" s="50">
        <f>hulptabel!J15</f>
        <v>4.4000000000000004</v>
      </c>
      <c r="K22" s="50">
        <f>hulptabel!K15</f>
        <v>4.6100000000000003</v>
      </c>
      <c r="L22" s="50">
        <f>hulptabel!L15</f>
        <v>4.82</v>
      </c>
      <c r="M22" s="50">
        <f>hulptabel!M15</f>
        <v>5.03</v>
      </c>
      <c r="N22" s="50">
        <f>hulptabel!N15</f>
        <v>5.24</v>
      </c>
      <c r="O22" s="50">
        <f>hulptabel!O15</f>
        <v>5.34</v>
      </c>
      <c r="P22" s="50">
        <f>hulptabel!P15</f>
        <v>5.45</v>
      </c>
      <c r="Q22" s="50">
        <f>hulptabel!Q15</f>
        <v>5.55</v>
      </c>
    </row>
    <row r="23" spans="1:17" ht="15.75" customHeight="1" x14ac:dyDescent="0.35">
      <c r="A23" s="9">
        <f>hulptabel!A16</f>
        <v>21</v>
      </c>
      <c r="B23" s="50">
        <f>hulptabel!B16</f>
        <v>2.79</v>
      </c>
      <c r="C23" s="50">
        <f>hulptabel!C16</f>
        <v>2.99</v>
      </c>
      <c r="D23" s="50">
        <f>hulptabel!D16</f>
        <v>3.19</v>
      </c>
      <c r="E23" s="50">
        <f>hulptabel!E16</f>
        <v>3.39</v>
      </c>
      <c r="F23" s="50">
        <f>hulptabel!F16</f>
        <v>3.59</v>
      </c>
      <c r="G23" s="50">
        <f>hulptabel!G16</f>
        <v>3.79</v>
      </c>
      <c r="H23" s="50">
        <f>hulptabel!H16</f>
        <v>3.89</v>
      </c>
      <c r="I23" s="50">
        <f>hulptabel!I16</f>
        <v>3.99</v>
      </c>
      <c r="J23" s="50">
        <f>hulptabel!J16</f>
        <v>4.1900000000000004</v>
      </c>
      <c r="K23" s="50">
        <f>hulptabel!K16</f>
        <v>4.3899999999999997</v>
      </c>
      <c r="L23" s="50">
        <f>hulptabel!L16</f>
        <v>4.59</v>
      </c>
      <c r="M23" s="50">
        <f>hulptabel!M16</f>
        <v>4.79</v>
      </c>
      <c r="N23" s="50">
        <f>hulptabel!N16</f>
        <v>4.99</v>
      </c>
      <c r="O23" s="50">
        <f>hulptabel!O16</f>
        <v>5.09</v>
      </c>
      <c r="P23" s="50">
        <f>hulptabel!P16</f>
        <v>5.19</v>
      </c>
      <c r="Q23" s="50">
        <f>hulptabel!Q16</f>
        <v>5.29</v>
      </c>
    </row>
    <row r="24" spans="1:17" ht="15.75" customHeight="1" x14ac:dyDescent="0.35">
      <c r="A24" s="9">
        <f>hulptabel!A17</f>
        <v>22</v>
      </c>
      <c r="B24" s="50">
        <f>hulptabel!B17</f>
        <v>2.67</v>
      </c>
      <c r="C24" s="50">
        <f>hulptabel!C17</f>
        <v>2.86</v>
      </c>
      <c r="D24" s="50">
        <f>hulptabel!D17</f>
        <v>3.05</v>
      </c>
      <c r="E24" s="50">
        <f>hulptabel!E17</f>
        <v>3.24</v>
      </c>
      <c r="F24" s="50">
        <f>hulptabel!F17</f>
        <v>3.43</v>
      </c>
      <c r="G24" s="50">
        <f>hulptabel!G17</f>
        <v>3.62</v>
      </c>
      <c r="H24" s="50">
        <f>hulptabel!H17</f>
        <v>3.72</v>
      </c>
      <c r="I24" s="50">
        <f>hulptabel!I17</f>
        <v>3.81</v>
      </c>
      <c r="J24" s="50">
        <f>hulptabel!J17</f>
        <v>4</v>
      </c>
      <c r="K24" s="50">
        <f>hulptabel!K17</f>
        <v>4.1900000000000004</v>
      </c>
      <c r="L24" s="50">
        <f>hulptabel!L17</f>
        <v>4.38</v>
      </c>
      <c r="M24" s="50">
        <f>hulptabel!M17</f>
        <v>4.57</v>
      </c>
      <c r="N24" s="50">
        <f>hulptabel!N17</f>
        <v>4.76</v>
      </c>
      <c r="O24" s="50">
        <f>hulptabel!O17</f>
        <v>4.8600000000000003</v>
      </c>
      <c r="P24" s="50">
        <f>hulptabel!P17</f>
        <v>4.95</v>
      </c>
      <c r="Q24" s="50">
        <f>hulptabel!Q17</f>
        <v>5.05</v>
      </c>
    </row>
    <row r="25" spans="1:17" ht="15.75" customHeight="1" x14ac:dyDescent="0.35">
      <c r="A25" s="9">
        <f>hulptabel!A18</f>
        <v>23</v>
      </c>
      <c r="B25" s="50">
        <f>hulptabel!B18</f>
        <v>2.5499999999999998</v>
      </c>
      <c r="C25" s="50">
        <f>hulptabel!C18</f>
        <v>2.73</v>
      </c>
      <c r="D25" s="50">
        <f>hulptabel!D18</f>
        <v>2.92</v>
      </c>
      <c r="E25" s="50">
        <f>hulptabel!E18</f>
        <v>3.1</v>
      </c>
      <c r="F25" s="50">
        <f>hulptabel!F18</f>
        <v>3.28</v>
      </c>
      <c r="G25" s="50">
        <f>hulptabel!G18</f>
        <v>3.46</v>
      </c>
      <c r="H25" s="50">
        <f>hulptabel!H18</f>
        <v>3.55</v>
      </c>
      <c r="I25" s="50">
        <f>hulptabel!I18</f>
        <v>3.65</v>
      </c>
      <c r="J25" s="50">
        <f>hulptabel!J18</f>
        <v>3.83</v>
      </c>
      <c r="K25" s="50">
        <f>hulptabel!K18</f>
        <v>4.01</v>
      </c>
      <c r="L25" s="50">
        <f>hulptabel!L18</f>
        <v>4.1900000000000004</v>
      </c>
      <c r="M25" s="50">
        <f>hulptabel!M18</f>
        <v>4.37</v>
      </c>
      <c r="N25" s="50">
        <f>hulptabel!N18</f>
        <v>4.5599999999999996</v>
      </c>
      <c r="O25" s="50">
        <f>hulptabel!O18</f>
        <v>4.6500000000000004</v>
      </c>
      <c r="P25" s="50">
        <f>hulptabel!P18</f>
        <v>4.74</v>
      </c>
      <c r="Q25" s="50">
        <f>hulptabel!Q18</f>
        <v>4.83</v>
      </c>
    </row>
    <row r="26" spans="1:17" ht="15.75" customHeight="1" x14ac:dyDescent="0.35">
      <c r="A26" s="9">
        <f>hulptabel!A19</f>
        <v>24</v>
      </c>
      <c r="B26" s="50">
        <f>hulptabel!B19</f>
        <v>2.4500000000000002</v>
      </c>
      <c r="C26" s="50">
        <f>hulptabel!C19</f>
        <v>2.62</v>
      </c>
      <c r="D26" s="50">
        <f>hulptabel!D19</f>
        <v>2.79</v>
      </c>
      <c r="E26" s="50">
        <f>hulptabel!E19</f>
        <v>2.97</v>
      </c>
      <c r="F26" s="50">
        <f>hulptabel!F19</f>
        <v>3.14</v>
      </c>
      <c r="G26" s="50">
        <f>hulptabel!G19</f>
        <v>3.32</v>
      </c>
      <c r="H26" s="50">
        <f>hulptabel!H19</f>
        <v>3.41</v>
      </c>
      <c r="I26" s="50">
        <f>hulptabel!I19</f>
        <v>3.49</v>
      </c>
      <c r="J26" s="50">
        <f>hulptabel!J19</f>
        <v>3.67</v>
      </c>
      <c r="K26" s="50">
        <f>hulptabel!K19</f>
        <v>3.84</v>
      </c>
      <c r="L26" s="50">
        <f>hulptabel!L19</f>
        <v>4.0199999999999996</v>
      </c>
      <c r="M26" s="50">
        <f>hulptabel!M19</f>
        <v>4.1900000000000004</v>
      </c>
      <c r="N26" s="50">
        <f>hulptabel!N19</f>
        <v>4.37</v>
      </c>
      <c r="O26" s="50">
        <f>hulptabel!O19</f>
        <v>4.45</v>
      </c>
      <c r="P26" s="50">
        <f>hulptabel!P19</f>
        <v>4.54</v>
      </c>
      <c r="Q26" s="50">
        <f>hulptabel!Q19</f>
        <v>4.63</v>
      </c>
    </row>
    <row r="27" spans="1:17" ht="15.75" customHeight="1" x14ac:dyDescent="0.35">
      <c r="A27" s="9">
        <f>hulptabel!A20</f>
        <v>25</v>
      </c>
      <c r="B27" s="50">
        <f>hulptabel!B20</f>
        <v>2.35</v>
      </c>
      <c r="C27" s="50">
        <f>hulptabel!C20</f>
        <v>2.52</v>
      </c>
      <c r="D27" s="50">
        <f>hulptabel!D20</f>
        <v>2.68</v>
      </c>
      <c r="E27" s="50">
        <f>hulptabel!E20</f>
        <v>2.85</v>
      </c>
      <c r="F27" s="50">
        <f>hulptabel!F20</f>
        <v>3.02</v>
      </c>
      <c r="G27" s="50">
        <f>hulptabel!G20</f>
        <v>3.19</v>
      </c>
      <c r="H27" s="50">
        <f>hulptabel!H20</f>
        <v>3.27</v>
      </c>
      <c r="I27" s="50">
        <f>hulptabel!I20</f>
        <v>3.35</v>
      </c>
      <c r="J27" s="50">
        <f>hulptabel!J20</f>
        <v>3.52</v>
      </c>
      <c r="K27" s="50">
        <f>hulptabel!K20</f>
        <v>3.69</v>
      </c>
      <c r="L27" s="50">
        <f>hulptabel!L20</f>
        <v>3.86</v>
      </c>
      <c r="M27" s="50">
        <f>hulptabel!M20</f>
        <v>4.0199999999999996</v>
      </c>
      <c r="N27" s="50">
        <f>hulptabel!N20</f>
        <v>4.1900000000000004</v>
      </c>
      <c r="O27" s="50">
        <f>hulptabel!O20</f>
        <v>4.28</v>
      </c>
      <c r="P27" s="50">
        <f>hulptabel!P20</f>
        <v>4.3600000000000003</v>
      </c>
      <c r="Q27" s="50">
        <f>hulptabel!Q20</f>
        <v>4.4400000000000004</v>
      </c>
    </row>
    <row r="28" spans="1:17" ht="15.75" customHeight="1" x14ac:dyDescent="0.35">
      <c r="A28" s="9">
        <f>hulptabel!A21</f>
        <v>26</v>
      </c>
      <c r="B28" s="50">
        <f>hulptabel!B21</f>
        <v>2.2599999999999998</v>
      </c>
      <c r="C28" s="50">
        <f>hulptabel!C21</f>
        <v>2.42</v>
      </c>
      <c r="D28" s="50">
        <f>hulptabel!D21</f>
        <v>2.58</v>
      </c>
      <c r="E28" s="50">
        <f>hulptabel!E21</f>
        <v>2.74</v>
      </c>
      <c r="F28" s="50">
        <f>hulptabel!F21</f>
        <v>2.9</v>
      </c>
      <c r="G28" s="50">
        <f>hulptabel!G21</f>
        <v>3.06</v>
      </c>
      <c r="H28" s="50">
        <f>hulptabel!H21</f>
        <v>3.14</v>
      </c>
      <c r="I28" s="50">
        <f>hulptabel!I21</f>
        <v>3.22</v>
      </c>
      <c r="J28" s="50">
        <f>hulptabel!J21</f>
        <v>3.39</v>
      </c>
      <c r="K28" s="50">
        <f>hulptabel!K21</f>
        <v>3.55</v>
      </c>
      <c r="L28" s="50">
        <f>hulptabel!L21</f>
        <v>3.71</v>
      </c>
      <c r="M28" s="50">
        <f>hulptabel!M21</f>
        <v>3.87</v>
      </c>
      <c r="N28" s="50">
        <f>hulptabel!N21</f>
        <v>4.03</v>
      </c>
      <c r="O28" s="50">
        <f>hulptabel!O21</f>
        <v>4.1100000000000003</v>
      </c>
      <c r="P28" s="50">
        <f>hulptabel!P21</f>
        <v>4.1900000000000004</v>
      </c>
      <c r="Q28" s="50">
        <f>hulptabel!Q21</f>
        <v>4.2699999999999996</v>
      </c>
    </row>
    <row r="29" spans="1:17" ht="15.75" customHeight="1" x14ac:dyDescent="0.35">
      <c r="A29" s="9">
        <f>hulptabel!A22</f>
        <v>27</v>
      </c>
      <c r="B29" s="50">
        <f>hulptabel!B22</f>
        <v>2.17</v>
      </c>
      <c r="C29" s="50">
        <f>hulptabel!C22</f>
        <v>2.33</v>
      </c>
      <c r="D29" s="50">
        <f>hulptabel!D22</f>
        <v>2.48</v>
      </c>
      <c r="E29" s="50">
        <f>hulptabel!E22</f>
        <v>2.64</v>
      </c>
      <c r="F29" s="50">
        <f>hulptabel!F22</f>
        <v>2.79</v>
      </c>
      <c r="G29" s="50">
        <f>hulptabel!G22</f>
        <v>2.95</v>
      </c>
      <c r="H29" s="50">
        <f>hulptabel!H22</f>
        <v>3.03</v>
      </c>
      <c r="I29" s="50">
        <f>hulptabel!I22</f>
        <v>3.11</v>
      </c>
      <c r="J29" s="50">
        <f>hulptabel!J22</f>
        <v>3.26</v>
      </c>
      <c r="K29" s="50">
        <f>hulptabel!K22</f>
        <v>3.42</v>
      </c>
      <c r="L29" s="50">
        <f>hulptabel!L22</f>
        <v>3.57</v>
      </c>
      <c r="M29" s="50">
        <f>hulptabel!M22</f>
        <v>3.73</v>
      </c>
      <c r="N29" s="50">
        <f>hulptabel!N22</f>
        <v>3.88</v>
      </c>
      <c r="O29" s="50">
        <f>hulptabel!O22</f>
        <v>3.96</v>
      </c>
      <c r="P29" s="50">
        <f>hulptabel!P22</f>
        <v>4.04</v>
      </c>
      <c r="Q29" s="50">
        <f>hulptabel!Q22</f>
        <v>4.1100000000000003</v>
      </c>
    </row>
    <row r="30" spans="1:17" ht="15.75" customHeight="1" x14ac:dyDescent="0.35">
      <c r="A30" s="9">
        <f>hulptabel!A23</f>
        <v>28</v>
      </c>
      <c r="B30" s="50">
        <f>hulptabel!B23</f>
        <v>2.1</v>
      </c>
      <c r="C30" s="50">
        <f>hulptabel!C23</f>
        <v>2.25</v>
      </c>
      <c r="D30" s="50">
        <f>hulptabel!D23</f>
        <v>2.4</v>
      </c>
      <c r="E30" s="50">
        <f>hulptabel!E23</f>
        <v>2.5499999999999998</v>
      </c>
      <c r="F30" s="50">
        <f>hulptabel!F23</f>
        <v>2.69</v>
      </c>
      <c r="G30" s="50">
        <f>hulptabel!G23</f>
        <v>2.84</v>
      </c>
      <c r="H30" s="50">
        <f>hulptabel!H23</f>
        <v>2.92</v>
      </c>
      <c r="I30" s="50">
        <f>hulptabel!I23</f>
        <v>2.99</v>
      </c>
      <c r="J30" s="50">
        <f>hulptabel!J23</f>
        <v>3.14</v>
      </c>
      <c r="K30" s="50">
        <f>hulptabel!K23</f>
        <v>3.29</v>
      </c>
      <c r="L30" s="50">
        <f>hulptabel!L23</f>
        <v>3.44</v>
      </c>
      <c r="M30" s="50">
        <f>hulptabel!M23</f>
        <v>3.59</v>
      </c>
      <c r="N30" s="50">
        <f>hulptabel!N23</f>
        <v>3.74</v>
      </c>
      <c r="O30" s="50">
        <f>hulptabel!O23</f>
        <v>3.82</v>
      </c>
      <c r="P30" s="50">
        <f>hulptabel!P23</f>
        <v>3.89</v>
      </c>
      <c r="Q30" s="50">
        <f>hulptabel!Q23</f>
        <v>3.97</v>
      </c>
    </row>
    <row r="31" spans="1:17" ht="15.75" customHeight="1" x14ac:dyDescent="0.35">
      <c r="A31" s="9">
        <f>hulptabel!A24</f>
        <v>29</v>
      </c>
      <c r="B31" s="50">
        <f>hulptabel!B24</f>
        <v>2.02</v>
      </c>
      <c r="C31" s="50">
        <f>hulptabel!C24</f>
        <v>2.17</v>
      </c>
      <c r="D31" s="50">
        <f>hulptabel!D24</f>
        <v>2.31</v>
      </c>
      <c r="E31" s="50">
        <f>hulptabel!E24</f>
        <v>2.46</v>
      </c>
      <c r="F31" s="50">
        <f>hulptabel!F24</f>
        <v>2.6</v>
      </c>
      <c r="G31" s="50">
        <f>hulptabel!G24</f>
        <v>2.75</v>
      </c>
      <c r="H31" s="50">
        <f>hulptabel!H24</f>
        <v>2.82</v>
      </c>
      <c r="I31" s="50">
        <f>hulptabel!I24</f>
        <v>2.89</v>
      </c>
      <c r="J31" s="50">
        <f>hulptabel!J24</f>
        <v>3.04</v>
      </c>
      <c r="K31" s="50">
        <f>hulptabel!K24</f>
        <v>3.18</v>
      </c>
      <c r="L31" s="50">
        <f>hulptabel!L24</f>
        <v>3.32</v>
      </c>
      <c r="M31" s="50">
        <f>hulptabel!M24</f>
        <v>3.47</v>
      </c>
      <c r="N31" s="50">
        <f>hulptabel!N24</f>
        <v>3.61</v>
      </c>
      <c r="O31" s="50">
        <f>hulptabel!O24</f>
        <v>3.69</v>
      </c>
      <c r="P31" s="50">
        <f>hulptabel!P24</f>
        <v>3.76</v>
      </c>
      <c r="Q31" s="50">
        <f>hulptabel!Q24</f>
        <v>3.83</v>
      </c>
    </row>
    <row r="32" spans="1:17" ht="15.75" customHeight="1" x14ac:dyDescent="0.35">
      <c r="A32" s="9">
        <f>hulptabel!A25</f>
        <v>30</v>
      </c>
      <c r="B32" s="50">
        <f>hulptabel!B25</f>
        <v>1.96</v>
      </c>
      <c r="C32" s="50">
        <f>hulptabel!C25</f>
        <v>2.1</v>
      </c>
      <c r="D32" s="50">
        <f>hulptabel!D25</f>
        <v>2.2400000000000002</v>
      </c>
      <c r="E32" s="50">
        <f>hulptabel!E25</f>
        <v>2.38</v>
      </c>
      <c r="F32" s="50">
        <f>hulptabel!F25</f>
        <v>2.52</v>
      </c>
      <c r="G32" s="50">
        <f>hulptabel!G25</f>
        <v>2.65</v>
      </c>
      <c r="H32" s="50">
        <f>hulptabel!H25</f>
        <v>2.72</v>
      </c>
      <c r="I32" s="50">
        <f>hulptabel!I25</f>
        <v>2.79</v>
      </c>
      <c r="J32" s="50">
        <f>hulptabel!J25</f>
        <v>2.93</v>
      </c>
      <c r="K32" s="50">
        <f>hulptabel!K25</f>
        <v>3.07</v>
      </c>
      <c r="L32" s="50">
        <f>hulptabel!L25</f>
        <v>3.21</v>
      </c>
      <c r="M32" s="50">
        <f>hulptabel!M25</f>
        <v>3.35</v>
      </c>
      <c r="N32" s="50">
        <f>hulptabel!N25</f>
        <v>3.49</v>
      </c>
      <c r="O32" s="50">
        <f>hulptabel!O25</f>
        <v>3.56</v>
      </c>
      <c r="P32" s="50">
        <f>hulptabel!P25</f>
        <v>3.63</v>
      </c>
      <c r="Q32" s="50">
        <f>hulptabel!Q25</f>
        <v>3.7</v>
      </c>
    </row>
    <row r="33" spans="1:17" ht="15.75" customHeight="1" x14ac:dyDescent="0.35">
      <c r="A33" s="9">
        <f>hulptabel!A26</f>
        <v>31</v>
      </c>
      <c r="B33" s="50">
        <f>hulptabel!B26</f>
        <v>1.89</v>
      </c>
      <c r="C33" s="50">
        <f>hulptabel!C26</f>
        <v>2.0299999999999998</v>
      </c>
      <c r="D33" s="50">
        <f>hulptabel!D26</f>
        <v>2.16</v>
      </c>
      <c r="E33" s="50">
        <f>hulptabel!E26</f>
        <v>2.2999999999999998</v>
      </c>
      <c r="F33" s="50">
        <f>hulptabel!F26</f>
        <v>2.4300000000000002</v>
      </c>
      <c r="G33" s="50">
        <f>hulptabel!G26</f>
        <v>2.57</v>
      </c>
      <c r="H33" s="50">
        <f>hulptabel!H26</f>
        <v>2.64</v>
      </c>
      <c r="I33" s="50">
        <f>hulptabel!I26</f>
        <v>2.7</v>
      </c>
      <c r="J33" s="50">
        <f>hulptabel!J26</f>
        <v>2.84</v>
      </c>
      <c r="K33" s="50">
        <f>hulptabel!K26</f>
        <v>2.97</v>
      </c>
      <c r="L33" s="50">
        <f>hulptabel!L26</f>
        <v>3.11</v>
      </c>
      <c r="M33" s="50">
        <f>hulptabel!M26</f>
        <v>3.25</v>
      </c>
      <c r="N33" s="50">
        <f>hulptabel!N26</f>
        <v>3.38</v>
      </c>
      <c r="O33" s="50">
        <f>hulptabel!O26</f>
        <v>3.45</v>
      </c>
      <c r="P33" s="50">
        <f>hulptabel!P26</f>
        <v>3.52</v>
      </c>
      <c r="Q33" s="50">
        <f>hulptabel!Q26</f>
        <v>3.58</v>
      </c>
    </row>
    <row r="34" spans="1:17" ht="15.75" customHeight="1" x14ac:dyDescent="0.35">
      <c r="A34" s="9">
        <f>hulptabel!A27</f>
        <v>32</v>
      </c>
      <c r="B34" s="50">
        <f>hulptabel!B27</f>
        <v>1.83</v>
      </c>
      <c r="C34" s="50">
        <f>hulptabel!C27</f>
        <v>1.97</v>
      </c>
      <c r="D34" s="50">
        <f>hulptabel!D27</f>
        <v>2.1</v>
      </c>
      <c r="E34" s="50">
        <f>hulptabel!E27</f>
        <v>2.23</v>
      </c>
      <c r="F34" s="50">
        <f>hulptabel!F27</f>
        <v>2.36</v>
      </c>
      <c r="G34" s="50">
        <f>hulptabel!G27</f>
        <v>2.4900000000000002</v>
      </c>
      <c r="H34" s="50">
        <f>hulptabel!H27</f>
        <v>2.5499999999999998</v>
      </c>
      <c r="I34" s="50">
        <f>hulptabel!I27</f>
        <v>2.62</v>
      </c>
      <c r="J34" s="50">
        <f>hulptabel!J27</f>
        <v>2.75</v>
      </c>
      <c r="K34" s="50">
        <f>hulptabel!K27</f>
        <v>2.88</v>
      </c>
      <c r="L34" s="50">
        <f>hulptabel!L27</f>
        <v>3.01</v>
      </c>
      <c r="M34" s="50">
        <f>hulptabel!M27</f>
        <v>3.14</v>
      </c>
      <c r="N34" s="50">
        <f>hulptabel!N27</f>
        <v>3.28</v>
      </c>
      <c r="O34" s="50">
        <f>hulptabel!O27</f>
        <v>3.34</v>
      </c>
      <c r="P34" s="50">
        <f>hulptabel!P27</f>
        <v>3.41</v>
      </c>
      <c r="Q34" s="50">
        <f>hulptabel!Q27</f>
        <v>3.47</v>
      </c>
    </row>
    <row r="35" spans="1:17" ht="15.75" customHeight="1" x14ac:dyDescent="0.35">
      <c r="A35" s="9">
        <f>hulptabel!A28</f>
        <v>33</v>
      </c>
      <c r="B35" s="50">
        <f>hulptabel!B28</f>
        <v>1.78</v>
      </c>
      <c r="C35" s="50">
        <f>hulptabel!C28</f>
        <v>1.91</v>
      </c>
      <c r="D35" s="50">
        <f>hulptabel!D28</f>
        <v>2.0299999999999998</v>
      </c>
      <c r="E35" s="50">
        <f>hulptabel!E28</f>
        <v>2.16</v>
      </c>
      <c r="F35" s="50">
        <f>hulptabel!F28</f>
        <v>2.29</v>
      </c>
      <c r="G35" s="50">
        <f>hulptabel!G28</f>
        <v>2.41</v>
      </c>
      <c r="H35" s="50">
        <f>hulptabel!H28</f>
        <v>2.48</v>
      </c>
      <c r="I35" s="50">
        <f>hulptabel!I28</f>
        <v>2.54</v>
      </c>
      <c r="J35" s="50">
        <f>hulptabel!J28</f>
        <v>2.67</v>
      </c>
      <c r="K35" s="50">
        <f>hulptabel!K28</f>
        <v>2.79</v>
      </c>
      <c r="L35" s="50">
        <f>hulptabel!L28</f>
        <v>2.92</v>
      </c>
      <c r="M35" s="50">
        <f>hulptabel!M28</f>
        <v>3.05</v>
      </c>
      <c r="N35" s="50">
        <f>hulptabel!N28</f>
        <v>3.18</v>
      </c>
      <c r="O35" s="50">
        <f>hulptabel!O28</f>
        <v>3.24</v>
      </c>
      <c r="P35" s="50">
        <f>hulptabel!P28</f>
        <v>3.3</v>
      </c>
      <c r="Q35" s="50">
        <f>hulptabel!Q28</f>
        <v>3.37</v>
      </c>
    </row>
    <row r="36" spans="1:17" ht="15.75" customHeight="1" x14ac:dyDescent="0.35">
      <c r="A36" s="9">
        <f>hulptabel!A29</f>
        <v>34</v>
      </c>
      <c r="B36" s="50">
        <f>hulptabel!B29</f>
        <v>1.73</v>
      </c>
      <c r="C36" s="50">
        <f>hulptabel!C29</f>
        <v>1.85</v>
      </c>
      <c r="D36" s="50">
        <f>hulptabel!D29</f>
        <v>1.97</v>
      </c>
      <c r="E36" s="50">
        <f>hulptabel!E29</f>
        <v>2.1</v>
      </c>
      <c r="F36" s="50">
        <f>hulptabel!F29</f>
        <v>2.2200000000000002</v>
      </c>
      <c r="G36" s="50">
        <f>hulptabel!G29</f>
        <v>2.34</v>
      </c>
      <c r="H36" s="50">
        <f>hulptabel!H29</f>
        <v>2.4</v>
      </c>
      <c r="I36" s="50">
        <f>hulptabel!I29</f>
        <v>2.4700000000000002</v>
      </c>
      <c r="J36" s="50">
        <f>hulptabel!J29</f>
        <v>2.59</v>
      </c>
      <c r="K36" s="50">
        <f>hulptabel!K29</f>
        <v>2.71</v>
      </c>
      <c r="L36" s="50">
        <f>hulptabel!L29</f>
        <v>2.84</v>
      </c>
      <c r="M36" s="50">
        <f>hulptabel!M29</f>
        <v>2.96</v>
      </c>
      <c r="N36" s="50">
        <f>hulptabel!N29</f>
        <v>3.08</v>
      </c>
      <c r="O36" s="50">
        <f>hulptabel!O29</f>
        <v>3.14</v>
      </c>
      <c r="P36" s="50">
        <f>hulptabel!P29</f>
        <v>3.21</v>
      </c>
      <c r="Q36" s="50">
        <f>hulptabel!Q29</f>
        <v>3.27</v>
      </c>
    </row>
  </sheetData>
  <protectedRanges>
    <protectedRange sqref="B3:B8" name="Bereik1"/>
    <protectedRange sqref="E3:E5 E7:E8 G6" name="Bereik1_1"/>
  </protectedRanges>
  <autoFilter ref="A12:A36" xr:uid="{00000000-0009-0000-0000-000001000000}"/>
  <mergeCells count="2">
    <mergeCell ref="E1:G1"/>
    <mergeCell ref="B1:D1"/>
  </mergeCells>
  <pageMargins left="0.70866141732283472" right="0.70866141732283472" top="0.74803149606299213" bottom="0.74803149606299213" header="0.31496062992125984" footer="0.31496062992125984"/>
  <pageSetup paperSize="9" scale="75" orientation="landscape" horizontalDpi="360" verticalDpi="36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BB43CF-5891-40BC-928E-69F7018B10F5}">
  <sheetPr>
    <pageSetUpPr fitToPage="1"/>
  </sheetPr>
  <dimension ref="A1:AY65"/>
  <sheetViews>
    <sheetView tabSelected="1" zoomScale="87" zoomScaleNormal="87" workbookViewId="0">
      <selection activeCell="AA51" sqref="AA51"/>
    </sheetView>
  </sheetViews>
  <sheetFormatPr defaultRowHeight="14.5" x14ac:dyDescent="0.35"/>
  <cols>
    <col min="1" max="1" width="7.08984375" bestFit="1" customWidth="1"/>
    <col min="2" max="2" width="4.6328125" bestFit="1" customWidth="1"/>
    <col min="3" max="3" width="6.1796875" bestFit="1" customWidth="1"/>
    <col min="4" max="4" width="4.6328125" bestFit="1" customWidth="1"/>
    <col min="5" max="5" width="6.1796875" bestFit="1" customWidth="1"/>
    <col min="6" max="6" width="4.6328125" bestFit="1" customWidth="1"/>
    <col min="7" max="7" width="6.1796875" bestFit="1" customWidth="1"/>
    <col min="8" max="8" width="5.7265625" bestFit="1" customWidth="1"/>
    <col min="9" max="9" width="6.1796875" bestFit="1" customWidth="1"/>
    <col min="10" max="10" width="5.7265625" bestFit="1" customWidth="1"/>
    <col min="11" max="11" width="6.1796875" bestFit="1" customWidth="1"/>
    <col min="12" max="12" width="5.7265625" bestFit="1" customWidth="1"/>
    <col min="13" max="13" width="6.1796875" bestFit="1" customWidth="1"/>
    <col min="14" max="14" width="5.7265625" bestFit="1" customWidth="1"/>
    <col min="15" max="15" width="6.1796875" bestFit="1" customWidth="1"/>
    <col min="16" max="16" width="5.7265625" bestFit="1" customWidth="1"/>
    <col min="17" max="17" width="6.1796875" bestFit="1" customWidth="1"/>
    <col min="18" max="18" width="5.7265625" bestFit="1" customWidth="1"/>
    <col min="19" max="19" width="6.1796875" bestFit="1" customWidth="1"/>
    <col min="20" max="20" width="5.7265625" bestFit="1" customWidth="1"/>
    <col min="21" max="21" width="6.1796875" bestFit="1" customWidth="1"/>
    <col min="22" max="22" width="5.7265625" bestFit="1" customWidth="1"/>
    <col min="23" max="23" width="6.1796875" bestFit="1" customWidth="1"/>
    <col min="24" max="51" width="5.7265625" bestFit="1" customWidth="1"/>
  </cols>
  <sheetData>
    <row r="1" spans="1:51" ht="15" thickBot="1" x14ac:dyDescent="0.4">
      <c r="A1" s="85" t="s">
        <v>23</v>
      </c>
      <c r="B1" s="82" t="s">
        <v>26</v>
      </c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83"/>
      <c r="AE1" s="83"/>
      <c r="AF1" s="83"/>
      <c r="AG1" s="83"/>
      <c r="AH1" s="83"/>
      <c r="AI1" s="83"/>
      <c r="AJ1" s="83"/>
      <c r="AK1" s="83"/>
      <c r="AL1" s="83"/>
      <c r="AM1" s="83"/>
      <c r="AN1" s="83"/>
      <c r="AO1" s="83"/>
      <c r="AP1" s="83"/>
      <c r="AQ1" s="83"/>
      <c r="AR1" s="83"/>
      <c r="AS1" s="83"/>
      <c r="AT1" s="83"/>
      <c r="AU1" s="83"/>
      <c r="AV1" s="83"/>
      <c r="AW1" s="83"/>
      <c r="AX1" s="83"/>
      <c r="AY1" s="84"/>
    </row>
    <row r="2" spans="1:51" ht="15" thickBot="1" x14ac:dyDescent="0.4">
      <c r="A2" s="86"/>
      <c r="B2" s="88">
        <v>5</v>
      </c>
      <c r="C2" s="89">
        <v>10</v>
      </c>
      <c r="D2" s="89">
        <v>15</v>
      </c>
      <c r="E2" s="89">
        <v>20</v>
      </c>
      <c r="F2" s="89">
        <v>25</v>
      </c>
      <c r="G2" s="89">
        <v>30</v>
      </c>
      <c r="H2" s="89">
        <v>35</v>
      </c>
      <c r="I2" s="89">
        <v>40</v>
      </c>
      <c r="J2" s="89">
        <v>45</v>
      </c>
      <c r="K2" s="90">
        <v>50</v>
      </c>
      <c r="L2" s="89">
        <v>55</v>
      </c>
      <c r="M2" s="89">
        <v>60</v>
      </c>
      <c r="N2" s="89">
        <v>65</v>
      </c>
      <c r="O2" s="89">
        <v>70</v>
      </c>
      <c r="P2" s="89">
        <v>75</v>
      </c>
      <c r="Q2" s="89">
        <v>80</v>
      </c>
      <c r="R2" s="89">
        <v>85</v>
      </c>
      <c r="S2" s="89">
        <v>90</v>
      </c>
      <c r="T2" s="89">
        <v>95</v>
      </c>
      <c r="U2" s="90">
        <v>100</v>
      </c>
      <c r="V2" s="163">
        <v>105</v>
      </c>
      <c r="W2" s="89">
        <v>110</v>
      </c>
      <c r="X2" s="89">
        <v>115</v>
      </c>
      <c r="Y2" s="89">
        <v>120</v>
      </c>
      <c r="Z2" s="89">
        <v>125</v>
      </c>
      <c r="AA2" s="89">
        <v>130</v>
      </c>
      <c r="AB2" s="89">
        <v>135</v>
      </c>
      <c r="AC2" s="89">
        <v>140</v>
      </c>
      <c r="AD2" s="89">
        <v>145</v>
      </c>
      <c r="AE2" s="167">
        <v>150</v>
      </c>
      <c r="AF2" s="89">
        <v>155</v>
      </c>
      <c r="AG2" s="89">
        <v>160</v>
      </c>
      <c r="AH2" s="89">
        <v>165</v>
      </c>
      <c r="AI2" s="89">
        <v>170</v>
      </c>
      <c r="AJ2" s="89">
        <v>175</v>
      </c>
      <c r="AK2" s="89">
        <v>180</v>
      </c>
      <c r="AL2" s="89">
        <v>185</v>
      </c>
      <c r="AM2" s="89">
        <v>190</v>
      </c>
      <c r="AN2" s="89">
        <v>195</v>
      </c>
      <c r="AO2" s="90">
        <v>200</v>
      </c>
      <c r="AP2" s="89">
        <v>205</v>
      </c>
      <c r="AQ2" s="89">
        <v>210</v>
      </c>
      <c r="AR2" s="89">
        <v>215</v>
      </c>
      <c r="AS2" s="89">
        <v>220</v>
      </c>
      <c r="AT2" s="89">
        <v>225</v>
      </c>
      <c r="AU2" s="89">
        <v>230</v>
      </c>
      <c r="AV2" s="89">
        <v>235</v>
      </c>
      <c r="AW2" s="89">
        <v>240</v>
      </c>
      <c r="AX2" s="89">
        <v>245</v>
      </c>
      <c r="AY2" s="91">
        <v>250</v>
      </c>
    </row>
    <row r="3" spans="1:51" x14ac:dyDescent="0.35">
      <c r="A3" s="75">
        <v>20</v>
      </c>
      <c r="B3" s="80">
        <f>B$2/$A3*60</f>
        <v>15</v>
      </c>
      <c r="C3" s="73">
        <f t="shared" ref="C3:AO9" si="0">C$2/$A3*60</f>
        <v>30</v>
      </c>
      <c r="D3" s="73">
        <f t="shared" si="0"/>
        <v>45</v>
      </c>
      <c r="E3" s="73">
        <f t="shared" si="0"/>
        <v>60</v>
      </c>
      <c r="F3" s="73">
        <f t="shared" si="0"/>
        <v>75</v>
      </c>
      <c r="G3" s="73">
        <f t="shared" si="0"/>
        <v>90</v>
      </c>
      <c r="H3" s="73">
        <f t="shared" si="0"/>
        <v>105</v>
      </c>
      <c r="I3" s="73">
        <f t="shared" si="0"/>
        <v>120</v>
      </c>
      <c r="J3" s="73">
        <f t="shared" si="0"/>
        <v>135</v>
      </c>
      <c r="K3" s="74">
        <f t="shared" si="0"/>
        <v>150</v>
      </c>
      <c r="L3" s="73">
        <f t="shared" si="0"/>
        <v>165</v>
      </c>
      <c r="M3" s="73">
        <f t="shared" si="0"/>
        <v>180</v>
      </c>
      <c r="N3" s="73">
        <f t="shared" si="0"/>
        <v>195</v>
      </c>
      <c r="O3" s="73">
        <f t="shared" si="0"/>
        <v>210</v>
      </c>
      <c r="P3" s="73">
        <f t="shared" si="0"/>
        <v>225</v>
      </c>
      <c r="Q3" s="73">
        <f t="shared" si="0"/>
        <v>240</v>
      </c>
      <c r="R3" s="73">
        <f t="shared" si="0"/>
        <v>255</v>
      </c>
      <c r="S3" s="73">
        <f t="shared" si="0"/>
        <v>270</v>
      </c>
      <c r="T3" s="73">
        <f t="shared" si="0"/>
        <v>285</v>
      </c>
      <c r="U3" s="74">
        <f t="shared" si="0"/>
        <v>300</v>
      </c>
      <c r="V3" s="164">
        <f t="shared" si="0"/>
        <v>315</v>
      </c>
      <c r="W3" s="73">
        <f t="shared" si="0"/>
        <v>330</v>
      </c>
      <c r="X3" s="73">
        <f t="shared" si="0"/>
        <v>345</v>
      </c>
      <c r="Y3" s="73">
        <f t="shared" si="0"/>
        <v>360</v>
      </c>
      <c r="Z3" s="73">
        <f t="shared" si="0"/>
        <v>375</v>
      </c>
      <c r="AA3" s="73">
        <f t="shared" si="0"/>
        <v>390</v>
      </c>
      <c r="AB3" s="73">
        <f t="shared" si="0"/>
        <v>405</v>
      </c>
      <c r="AC3" s="73">
        <f t="shared" si="0"/>
        <v>420</v>
      </c>
      <c r="AD3" s="73">
        <f t="shared" si="0"/>
        <v>435</v>
      </c>
      <c r="AE3" s="168">
        <f t="shared" si="0"/>
        <v>450</v>
      </c>
      <c r="AF3" s="73">
        <f t="shared" si="0"/>
        <v>465</v>
      </c>
      <c r="AG3" s="73">
        <f t="shared" si="0"/>
        <v>480</v>
      </c>
      <c r="AH3" s="73">
        <f t="shared" si="0"/>
        <v>495</v>
      </c>
      <c r="AI3" s="73">
        <f t="shared" si="0"/>
        <v>510</v>
      </c>
      <c r="AJ3" s="73">
        <f t="shared" si="0"/>
        <v>525</v>
      </c>
      <c r="AK3" s="73">
        <f t="shared" si="0"/>
        <v>540</v>
      </c>
      <c r="AL3" s="73">
        <f t="shared" si="0"/>
        <v>555</v>
      </c>
      <c r="AM3" s="73">
        <f t="shared" si="0"/>
        <v>570</v>
      </c>
      <c r="AN3" s="73">
        <f t="shared" si="0"/>
        <v>585</v>
      </c>
      <c r="AO3" s="74">
        <f t="shared" si="0"/>
        <v>600</v>
      </c>
      <c r="AP3" s="73">
        <f t="shared" ref="AP3:AY18" si="1">AP$2/$A3*60</f>
        <v>615</v>
      </c>
      <c r="AQ3" s="73">
        <f t="shared" si="1"/>
        <v>630</v>
      </c>
      <c r="AR3" s="73">
        <f t="shared" si="1"/>
        <v>645</v>
      </c>
      <c r="AS3" s="73">
        <f t="shared" si="1"/>
        <v>660</v>
      </c>
      <c r="AT3" s="73">
        <f t="shared" si="1"/>
        <v>675</v>
      </c>
      <c r="AU3" s="73">
        <f t="shared" si="1"/>
        <v>690</v>
      </c>
      <c r="AV3" s="73">
        <f t="shared" si="1"/>
        <v>705</v>
      </c>
      <c r="AW3" s="73">
        <f t="shared" si="1"/>
        <v>720</v>
      </c>
      <c r="AX3" s="73">
        <f t="shared" si="1"/>
        <v>735</v>
      </c>
      <c r="AY3" s="76">
        <f t="shared" si="1"/>
        <v>750</v>
      </c>
    </row>
    <row r="4" spans="1:51" x14ac:dyDescent="0.35">
      <c r="A4" s="75">
        <v>21</v>
      </c>
      <c r="B4" s="80">
        <f>B$2/$A4*60</f>
        <v>14.285714285714285</v>
      </c>
      <c r="C4" s="73">
        <f>C$2/$A4*60</f>
        <v>28.571428571428569</v>
      </c>
      <c r="D4" s="73">
        <f>D$2/$A4*60</f>
        <v>42.857142857142861</v>
      </c>
      <c r="E4" s="73">
        <f>E$2/$A4*60</f>
        <v>57.142857142857139</v>
      </c>
      <c r="F4" s="73">
        <f>F$2/$A4*60</f>
        <v>71.428571428571431</v>
      </c>
      <c r="G4" s="73">
        <f>G$2/$A4*60</f>
        <v>85.714285714285722</v>
      </c>
      <c r="H4" s="73">
        <f>H$2/$A4*60</f>
        <v>100</v>
      </c>
      <c r="I4" s="73">
        <f>I$2/$A4*60</f>
        <v>114.28571428571428</v>
      </c>
      <c r="J4" s="73">
        <f>J$2/$A4*60</f>
        <v>128.57142857142856</v>
      </c>
      <c r="K4" s="74">
        <f>K$2/$A4*60</f>
        <v>142.85714285714286</v>
      </c>
      <c r="L4" s="73">
        <f>L$2/$A4*60</f>
        <v>157.14285714285714</v>
      </c>
      <c r="M4" s="73">
        <f>M$2/$A4*60</f>
        <v>171.42857142857144</v>
      </c>
      <c r="N4" s="73">
        <f>N$2/$A4*60</f>
        <v>185.71428571428572</v>
      </c>
      <c r="O4" s="73">
        <f>O$2/$A4*60</f>
        <v>200</v>
      </c>
      <c r="P4" s="73">
        <f>P$2/$A4*60</f>
        <v>214.28571428571431</v>
      </c>
      <c r="Q4" s="73">
        <f>Q$2/$A4*60</f>
        <v>228.57142857142856</v>
      </c>
      <c r="R4" s="73">
        <f t="shared" si="0"/>
        <v>242.85714285714283</v>
      </c>
      <c r="S4" s="73">
        <f t="shared" si="0"/>
        <v>257.14285714285711</v>
      </c>
      <c r="T4" s="73">
        <f t="shared" si="0"/>
        <v>271.42857142857144</v>
      </c>
      <c r="U4" s="74">
        <f t="shared" si="0"/>
        <v>285.71428571428572</v>
      </c>
      <c r="V4" s="164">
        <f t="shared" si="0"/>
        <v>300</v>
      </c>
      <c r="W4" s="73">
        <f t="shared" si="0"/>
        <v>314.28571428571428</v>
      </c>
      <c r="X4" s="73">
        <f t="shared" si="0"/>
        <v>328.57142857142856</v>
      </c>
      <c r="Y4" s="73">
        <f t="shared" si="0"/>
        <v>342.85714285714289</v>
      </c>
      <c r="Z4" s="73">
        <f t="shared" si="0"/>
        <v>357.14285714285717</v>
      </c>
      <c r="AA4" s="73">
        <f t="shared" si="0"/>
        <v>371.42857142857144</v>
      </c>
      <c r="AB4" s="73">
        <f t="shared" si="0"/>
        <v>385.71428571428572</v>
      </c>
      <c r="AC4" s="73">
        <f t="shared" si="0"/>
        <v>400</v>
      </c>
      <c r="AD4" s="73">
        <f t="shared" si="0"/>
        <v>414.28571428571433</v>
      </c>
      <c r="AE4" s="168">
        <f t="shared" si="0"/>
        <v>428.57142857142861</v>
      </c>
      <c r="AF4" s="73">
        <f t="shared" si="0"/>
        <v>442.85714285714289</v>
      </c>
      <c r="AG4" s="73">
        <f t="shared" si="0"/>
        <v>457.14285714285711</v>
      </c>
      <c r="AH4" s="73">
        <f t="shared" si="0"/>
        <v>471.42857142857139</v>
      </c>
      <c r="AI4" s="73">
        <f t="shared" si="0"/>
        <v>485.71428571428567</v>
      </c>
      <c r="AJ4" s="73">
        <f t="shared" si="0"/>
        <v>500.00000000000006</v>
      </c>
      <c r="AK4" s="73">
        <f t="shared" si="0"/>
        <v>514.28571428571422</v>
      </c>
      <c r="AL4" s="73">
        <f t="shared" si="0"/>
        <v>528.57142857142867</v>
      </c>
      <c r="AM4" s="73">
        <f t="shared" si="0"/>
        <v>542.85714285714289</v>
      </c>
      <c r="AN4" s="73">
        <f t="shared" si="0"/>
        <v>557.14285714285722</v>
      </c>
      <c r="AO4" s="74">
        <f t="shared" si="0"/>
        <v>571.42857142857144</v>
      </c>
      <c r="AP4" s="73">
        <f t="shared" si="1"/>
        <v>585.71428571428578</v>
      </c>
      <c r="AQ4" s="73">
        <f t="shared" si="1"/>
        <v>600</v>
      </c>
      <c r="AR4" s="73">
        <f t="shared" si="1"/>
        <v>614.28571428571422</v>
      </c>
      <c r="AS4" s="73">
        <f t="shared" si="1"/>
        <v>628.57142857142856</v>
      </c>
      <c r="AT4" s="73">
        <f t="shared" si="1"/>
        <v>642.85714285714278</v>
      </c>
      <c r="AU4" s="73">
        <f t="shared" si="1"/>
        <v>657.14285714285711</v>
      </c>
      <c r="AV4" s="73">
        <f t="shared" si="1"/>
        <v>671.42857142857133</v>
      </c>
      <c r="AW4" s="73">
        <f t="shared" si="1"/>
        <v>685.71428571428578</v>
      </c>
      <c r="AX4" s="73">
        <f t="shared" si="1"/>
        <v>700</v>
      </c>
      <c r="AY4" s="76">
        <f t="shared" si="1"/>
        <v>714.28571428571433</v>
      </c>
    </row>
    <row r="5" spans="1:51" x14ac:dyDescent="0.35">
      <c r="A5" s="75">
        <v>22</v>
      </c>
      <c r="B5" s="80">
        <f>B$2/$A5*60</f>
        <v>13.636363636363637</v>
      </c>
      <c r="C5" s="73">
        <f t="shared" si="0"/>
        <v>27.272727272727273</v>
      </c>
      <c r="D5" s="73">
        <f t="shared" si="0"/>
        <v>40.909090909090907</v>
      </c>
      <c r="E5" s="73">
        <f t="shared" si="0"/>
        <v>54.545454545454547</v>
      </c>
      <c r="F5" s="73">
        <f t="shared" si="0"/>
        <v>68.181818181818187</v>
      </c>
      <c r="G5" s="73">
        <f t="shared" si="0"/>
        <v>81.818181818181813</v>
      </c>
      <c r="H5" s="73">
        <f t="shared" si="0"/>
        <v>95.454545454545453</v>
      </c>
      <c r="I5" s="73">
        <f t="shared" si="0"/>
        <v>109.09090909090909</v>
      </c>
      <c r="J5" s="73">
        <f t="shared" si="0"/>
        <v>122.72727272727272</v>
      </c>
      <c r="K5" s="74">
        <f t="shared" si="0"/>
        <v>136.36363636363637</v>
      </c>
      <c r="L5" s="73">
        <f t="shared" si="0"/>
        <v>150</v>
      </c>
      <c r="M5" s="73">
        <f t="shared" si="0"/>
        <v>163.63636363636363</v>
      </c>
      <c r="N5" s="73">
        <f t="shared" si="0"/>
        <v>177.27272727272728</v>
      </c>
      <c r="O5" s="73">
        <f t="shared" si="0"/>
        <v>190.90909090909091</v>
      </c>
      <c r="P5" s="73">
        <f t="shared" si="0"/>
        <v>204.54545454545456</v>
      </c>
      <c r="Q5" s="73">
        <f t="shared" si="0"/>
        <v>218.18181818181819</v>
      </c>
      <c r="R5" s="73">
        <f t="shared" si="0"/>
        <v>231.81818181818181</v>
      </c>
      <c r="S5" s="73">
        <f t="shared" si="0"/>
        <v>245.45454545454544</v>
      </c>
      <c r="T5" s="73">
        <f t="shared" si="0"/>
        <v>259.09090909090912</v>
      </c>
      <c r="U5" s="74">
        <f t="shared" si="0"/>
        <v>272.72727272727275</v>
      </c>
      <c r="V5" s="164">
        <f t="shared" si="0"/>
        <v>286.36363636363637</v>
      </c>
      <c r="W5" s="73">
        <f t="shared" si="0"/>
        <v>300</v>
      </c>
      <c r="X5" s="73">
        <f t="shared" si="0"/>
        <v>313.63636363636363</v>
      </c>
      <c r="Y5" s="73">
        <f t="shared" si="0"/>
        <v>327.27272727272725</v>
      </c>
      <c r="Z5" s="73">
        <f t="shared" si="0"/>
        <v>340.90909090909088</v>
      </c>
      <c r="AA5" s="73">
        <f t="shared" si="0"/>
        <v>354.54545454545456</v>
      </c>
      <c r="AB5" s="73">
        <f t="shared" si="0"/>
        <v>368.18181818181819</v>
      </c>
      <c r="AC5" s="73">
        <f t="shared" si="0"/>
        <v>381.81818181818181</v>
      </c>
      <c r="AD5" s="73">
        <f t="shared" si="0"/>
        <v>395.45454545454544</v>
      </c>
      <c r="AE5" s="168">
        <f t="shared" si="0"/>
        <v>409.09090909090912</v>
      </c>
      <c r="AF5" s="73">
        <f t="shared" si="0"/>
        <v>422.72727272727275</v>
      </c>
      <c r="AG5" s="73">
        <f t="shared" si="0"/>
        <v>436.36363636363637</v>
      </c>
      <c r="AH5" s="73">
        <f t="shared" si="0"/>
        <v>450</v>
      </c>
      <c r="AI5" s="73">
        <f t="shared" si="0"/>
        <v>463.63636363636363</v>
      </c>
      <c r="AJ5" s="73">
        <f t="shared" si="0"/>
        <v>477.27272727272725</v>
      </c>
      <c r="AK5" s="73">
        <f t="shared" si="0"/>
        <v>490.90909090909088</v>
      </c>
      <c r="AL5" s="73">
        <f t="shared" si="0"/>
        <v>504.5454545454545</v>
      </c>
      <c r="AM5" s="73">
        <f t="shared" si="0"/>
        <v>518.18181818181824</v>
      </c>
      <c r="AN5" s="73">
        <f t="shared" si="0"/>
        <v>531.81818181818176</v>
      </c>
      <c r="AO5" s="74">
        <f t="shared" si="0"/>
        <v>545.4545454545455</v>
      </c>
      <c r="AP5" s="73">
        <f t="shared" si="1"/>
        <v>559.09090909090912</v>
      </c>
      <c r="AQ5" s="73">
        <f t="shared" si="1"/>
        <v>572.72727272727275</v>
      </c>
      <c r="AR5" s="73">
        <f t="shared" si="1"/>
        <v>586.36363636363637</v>
      </c>
      <c r="AS5" s="73">
        <f t="shared" si="1"/>
        <v>600</v>
      </c>
      <c r="AT5" s="73">
        <f t="shared" si="1"/>
        <v>613.63636363636363</v>
      </c>
      <c r="AU5" s="73">
        <f t="shared" si="1"/>
        <v>627.27272727272725</v>
      </c>
      <c r="AV5" s="73">
        <f t="shared" si="1"/>
        <v>640.90909090909088</v>
      </c>
      <c r="AW5" s="73">
        <f t="shared" si="1"/>
        <v>654.5454545454545</v>
      </c>
      <c r="AX5" s="73">
        <f t="shared" si="1"/>
        <v>668.18181818181824</v>
      </c>
      <c r="AY5" s="76">
        <f t="shared" si="1"/>
        <v>681.81818181818176</v>
      </c>
    </row>
    <row r="6" spans="1:51" x14ac:dyDescent="0.35">
      <c r="A6" s="75">
        <v>23</v>
      </c>
      <c r="B6" s="80">
        <f>B$2/$A6*60</f>
        <v>13.043478260869565</v>
      </c>
      <c r="C6" s="73">
        <f t="shared" si="0"/>
        <v>26.086956521739129</v>
      </c>
      <c r="D6" s="73">
        <f t="shared" si="0"/>
        <v>39.130434782608695</v>
      </c>
      <c r="E6" s="73">
        <f t="shared" si="0"/>
        <v>52.173913043478258</v>
      </c>
      <c r="F6" s="73">
        <f t="shared" si="0"/>
        <v>65.217391304347828</v>
      </c>
      <c r="G6" s="73">
        <f t="shared" si="0"/>
        <v>78.260869565217391</v>
      </c>
      <c r="H6" s="73">
        <f t="shared" si="0"/>
        <v>91.304347826086968</v>
      </c>
      <c r="I6" s="73">
        <f t="shared" si="0"/>
        <v>104.34782608695652</v>
      </c>
      <c r="J6" s="73">
        <f t="shared" si="0"/>
        <v>117.39130434782609</v>
      </c>
      <c r="K6" s="74">
        <f t="shared" si="0"/>
        <v>130.43478260869566</v>
      </c>
      <c r="L6" s="73">
        <f t="shared" si="0"/>
        <v>143.47826086956522</v>
      </c>
      <c r="M6" s="73">
        <f t="shared" si="0"/>
        <v>156.52173913043478</v>
      </c>
      <c r="N6" s="73">
        <f t="shared" si="0"/>
        <v>169.56521739130434</v>
      </c>
      <c r="O6" s="73">
        <f t="shared" si="0"/>
        <v>182.60869565217394</v>
      </c>
      <c r="P6" s="73">
        <f t="shared" si="0"/>
        <v>195.65217391304347</v>
      </c>
      <c r="Q6" s="73">
        <f t="shared" si="0"/>
        <v>208.69565217391303</v>
      </c>
      <c r="R6" s="73">
        <f t="shared" si="0"/>
        <v>221.7391304347826</v>
      </c>
      <c r="S6" s="73">
        <f t="shared" si="0"/>
        <v>234.78260869565219</v>
      </c>
      <c r="T6" s="73">
        <f t="shared" si="0"/>
        <v>247.82608695652172</v>
      </c>
      <c r="U6" s="74">
        <f t="shared" si="0"/>
        <v>260.86956521739131</v>
      </c>
      <c r="V6" s="164">
        <f t="shared" si="0"/>
        <v>273.91304347826087</v>
      </c>
      <c r="W6" s="73">
        <f t="shared" si="0"/>
        <v>286.95652173913044</v>
      </c>
      <c r="X6" s="73">
        <f t="shared" si="0"/>
        <v>300</v>
      </c>
      <c r="Y6" s="73">
        <f t="shared" si="0"/>
        <v>313.04347826086956</v>
      </c>
      <c r="Z6" s="73">
        <f t="shared" si="0"/>
        <v>326.08695652173913</v>
      </c>
      <c r="AA6" s="73">
        <f t="shared" si="0"/>
        <v>339.13043478260869</v>
      </c>
      <c r="AB6" s="73">
        <f t="shared" si="0"/>
        <v>352.17391304347825</v>
      </c>
      <c r="AC6" s="73">
        <f t="shared" si="0"/>
        <v>365.21739130434787</v>
      </c>
      <c r="AD6" s="73">
        <f t="shared" si="0"/>
        <v>378.26086956521738</v>
      </c>
      <c r="AE6" s="168">
        <f t="shared" si="0"/>
        <v>391.30434782608694</v>
      </c>
      <c r="AF6" s="73">
        <f t="shared" si="0"/>
        <v>404.3478260869565</v>
      </c>
      <c r="AG6" s="73">
        <f t="shared" si="0"/>
        <v>417.39130434782606</v>
      </c>
      <c r="AH6" s="73">
        <f t="shared" si="0"/>
        <v>430.43478260869563</v>
      </c>
      <c r="AI6" s="73">
        <f t="shared" si="0"/>
        <v>443.47826086956519</v>
      </c>
      <c r="AJ6" s="73">
        <f t="shared" si="0"/>
        <v>456.52173913043481</v>
      </c>
      <c r="AK6" s="73">
        <f t="shared" si="0"/>
        <v>469.56521739130437</v>
      </c>
      <c r="AL6" s="73">
        <f t="shared" si="0"/>
        <v>482.60869565217388</v>
      </c>
      <c r="AM6" s="73">
        <f t="shared" si="0"/>
        <v>495.65217391304344</v>
      </c>
      <c r="AN6" s="73">
        <f t="shared" si="0"/>
        <v>508.695652173913</v>
      </c>
      <c r="AO6" s="74">
        <f t="shared" si="0"/>
        <v>521.73913043478262</v>
      </c>
      <c r="AP6" s="73">
        <f t="shared" si="1"/>
        <v>534.78260869565213</v>
      </c>
      <c r="AQ6" s="73">
        <f t="shared" si="1"/>
        <v>547.82608695652175</v>
      </c>
      <c r="AR6" s="73">
        <f t="shared" si="1"/>
        <v>560.86956521739125</v>
      </c>
      <c r="AS6" s="73">
        <f t="shared" si="1"/>
        <v>573.91304347826087</v>
      </c>
      <c r="AT6" s="73">
        <f t="shared" si="1"/>
        <v>586.95652173913038</v>
      </c>
      <c r="AU6" s="73">
        <f t="shared" si="1"/>
        <v>600</v>
      </c>
      <c r="AV6" s="73">
        <f t="shared" si="1"/>
        <v>613.04347826086962</v>
      </c>
      <c r="AW6" s="73">
        <f t="shared" si="1"/>
        <v>626.08695652173913</v>
      </c>
      <c r="AX6" s="73">
        <f t="shared" si="1"/>
        <v>639.13043478260875</v>
      </c>
      <c r="AY6" s="76">
        <f t="shared" si="1"/>
        <v>652.17391304347825</v>
      </c>
    </row>
    <row r="7" spans="1:51" x14ac:dyDescent="0.35">
      <c r="A7" s="75">
        <v>24</v>
      </c>
      <c r="B7" s="80">
        <f>B$2/$A7*60</f>
        <v>12.5</v>
      </c>
      <c r="C7" s="73">
        <f t="shared" si="0"/>
        <v>25</v>
      </c>
      <c r="D7" s="73">
        <f t="shared" si="0"/>
        <v>37.5</v>
      </c>
      <c r="E7" s="73">
        <f t="shared" si="0"/>
        <v>50</v>
      </c>
      <c r="F7" s="73">
        <f t="shared" si="0"/>
        <v>62.500000000000007</v>
      </c>
      <c r="G7" s="73">
        <f t="shared" si="0"/>
        <v>75</v>
      </c>
      <c r="H7" s="73">
        <f t="shared" si="0"/>
        <v>87.5</v>
      </c>
      <c r="I7" s="73">
        <f t="shared" si="0"/>
        <v>100</v>
      </c>
      <c r="J7" s="73">
        <f t="shared" si="0"/>
        <v>112.5</v>
      </c>
      <c r="K7" s="74">
        <f t="shared" si="0"/>
        <v>125.00000000000001</v>
      </c>
      <c r="L7" s="73">
        <f t="shared" si="0"/>
        <v>137.5</v>
      </c>
      <c r="M7" s="73">
        <f t="shared" si="0"/>
        <v>150</v>
      </c>
      <c r="N7" s="73">
        <f t="shared" si="0"/>
        <v>162.5</v>
      </c>
      <c r="O7" s="73">
        <f t="shared" si="0"/>
        <v>175</v>
      </c>
      <c r="P7" s="73">
        <f t="shared" si="0"/>
        <v>187.5</v>
      </c>
      <c r="Q7" s="73">
        <f t="shared" si="0"/>
        <v>200</v>
      </c>
      <c r="R7" s="73">
        <f t="shared" si="0"/>
        <v>212.5</v>
      </c>
      <c r="S7" s="73">
        <f t="shared" si="0"/>
        <v>225</v>
      </c>
      <c r="T7" s="73">
        <f t="shared" si="0"/>
        <v>237.5</v>
      </c>
      <c r="U7" s="74">
        <f t="shared" si="0"/>
        <v>250.00000000000003</v>
      </c>
      <c r="V7" s="164">
        <f t="shared" si="0"/>
        <v>262.5</v>
      </c>
      <c r="W7" s="73">
        <f t="shared" si="0"/>
        <v>275</v>
      </c>
      <c r="X7" s="73">
        <f t="shared" si="0"/>
        <v>287.5</v>
      </c>
      <c r="Y7" s="73">
        <f t="shared" si="0"/>
        <v>300</v>
      </c>
      <c r="Z7" s="73">
        <f t="shared" si="0"/>
        <v>312.5</v>
      </c>
      <c r="AA7" s="73">
        <f t="shared" si="0"/>
        <v>325</v>
      </c>
      <c r="AB7" s="73">
        <f t="shared" si="0"/>
        <v>337.5</v>
      </c>
      <c r="AC7" s="73">
        <f t="shared" si="0"/>
        <v>350</v>
      </c>
      <c r="AD7" s="73">
        <f t="shared" si="0"/>
        <v>362.5</v>
      </c>
      <c r="AE7" s="168">
        <f t="shared" si="0"/>
        <v>375</v>
      </c>
      <c r="AF7" s="73">
        <f t="shared" si="0"/>
        <v>387.5</v>
      </c>
      <c r="AG7" s="73">
        <f t="shared" si="0"/>
        <v>400</v>
      </c>
      <c r="AH7" s="73">
        <f t="shared" si="0"/>
        <v>412.5</v>
      </c>
      <c r="AI7" s="73">
        <f t="shared" si="0"/>
        <v>425</v>
      </c>
      <c r="AJ7" s="73">
        <f t="shared" si="0"/>
        <v>437.5</v>
      </c>
      <c r="AK7" s="73">
        <f t="shared" si="0"/>
        <v>450</v>
      </c>
      <c r="AL7" s="73">
        <f t="shared" si="0"/>
        <v>462.5</v>
      </c>
      <c r="AM7" s="73">
        <f t="shared" si="0"/>
        <v>475</v>
      </c>
      <c r="AN7" s="73">
        <f t="shared" si="0"/>
        <v>487.5</v>
      </c>
      <c r="AO7" s="74">
        <f t="shared" si="0"/>
        <v>500.00000000000006</v>
      </c>
      <c r="AP7" s="73">
        <f t="shared" si="1"/>
        <v>512.5</v>
      </c>
      <c r="AQ7" s="73">
        <f t="shared" si="1"/>
        <v>525</v>
      </c>
      <c r="AR7" s="73">
        <f t="shared" si="1"/>
        <v>537.5</v>
      </c>
      <c r="AS7" s="73">
        <f t="shared" si="1"/>
        <v>550</v>
      </c>
      <c r="AT7" s="73">
        <f t="shared" si="1"/>
        <v>562.5</v>
      </c>
      <c r="AU7" s="73">
        <f t="shared" si="1"/>
        <v>575</v>
      </c>
      <c r="AV7" s="73">
        <f t="shared" si="1"/>
        <v>587.5</v>
      </c>
      <c r="AW7" s="73">
        <f t="shared" si="1"/>
        <v>600</v>
      </c>
      <c r="AX7" s="73">
        <f t="shared" si="1"/>
        <v>612.5</v>
      </c>
      <c r="AY7" s="76">
        <f t="shared" si="1"/>
        <v>625</v>
      </c>
    </row>
    <row r="8" spans="1:51" x14ac:dyDescent="0.35">
      <c r="A8" s="75">
        <v>25</v>
      </c>
      <c r="B8" s="80">
        <f>B$2/$A8*60</f>
        <v>12</v>
      </c>
      <c r="C8" s="73">
        <f t="shared" si="0"/>
        <v>24</v>
      </c>
      <c r="D8" s="73">
        <f t="shared" si="0"/>
        <v>36</v>
      </c>
      <c r="E8" s="73">
        <f t="shared" si="0"/>
        <v>48</v>
      </c>
      <c r="F8" s="73">
        <f t="shared" si="0"/>
        <v>60</v>
      </c>
      <c r="G8" s="73">
        <f t="shared" si="0"/>
        <v>72</v>
      </c>
      <c r="H8" s="73">
        <f t="shared" si="0"/>
        <v>84</v>
      </c>
      <c r="I8" s="73">
        <f t="shared" si="0"/>
        <v>96</v>
      </c>
      <c r="J8" s="73">
        <f t="shared" si="0"/>
        <v>108</v>
      </c>
      <c r="K8" s="74">
        <f t="shared" si="0"/>
        <v>120</v>
      </c>
      <c r="L8" s="73">
        <f t="shared" si="0"/>
        <v>132</v>
      </c>
      <c r="M8" s="73">
        <f t="shared" si="0"/>
        <v>144</v>
      </c>
      <c r="N8" s="73">
        <f t="shared" si="0"/>
        <v>156</v>
      </c>
      <c r="O8" s="73">
        <f t="shared" si="0"/>
        <v>168</v>
      </c>
      <c r="P8" s="73">
        <f t="shared" si="0"/>
        <v>180</v>
      </c>
      <c r="Q8" s="73">
        <f t="shared" si="0"/>
        <v>192</v>
      </c>
      <c r="R8" s="73">
        <f t="shared" si="0"/>
        <v>204</v>
      </c>
      <c r="S8" s="73">
        <f t="shared" si="0"/>
        <v>216</v>
      </c>
      <c r="T8" s="73">
        <f t="shared" si="0"/>
        <v>228</v>
      </c>
      <c r="U8" s="74">
        <f t="shared" si="0"/>
        <v>240</v>
      </c>
      <c r="V8" s="164">
        <f t="shared" si="0"/>
        <v>252</v>
      </c>
      <c r="W8" s="73">
        <f t="shared" si="0"/>
        <v>264</v>
      </c>
      <c r="X8" s="73">
        <f t="shared" si="0"/>
        <v>276</v>
      </c>
      <c r="Y8" s="73">
        <f t="shared" si="0"/>
        <v>288</v>
      </c>
      <c r="Z8" s="73">
        <f t="shared" si="0"/>
        <v>300</v>
      </c>
      <c r="AA8" s="73">
        <f t="shared" si="0"/>
        <v>312</v>
      </c>
      <c r="AB8" s="73">
        <f t="shared" si="0"/>
        <v>324</v>
      </c>
      <c r="AC8" s="73">
        <f t="shared" si="0"/>
        <v>336</v>
      </c>
      <c r="AD8" s="73">
        <f t="shared" si="0"/>
        <v>348</v>
      </c>
      <c r="AE8" s="168">
        <f t="shared" si="0"/>
        <v>360</v>
      </c>
      <c r="AF8" s="73">
        <f t="shared" si="0"/>
        <v>372</v>
      </c>
      <c r="AG8" s="73">
        <f t="shared" si="0"/>
        <v>384</v>
      </c>
      <c r="AH8" s="73">
        <f t="shared" si="0"/>
        <v>396</v>
      </c>
      <c r="AI8" s="73">
        <f t="shared" si="0"/>
        <v>408</v>
      </c>
      <c r="AJ8" s="73">
        <f t="shared" si="0"/>
        <v>420</v>
      </c>
      <c r="AK8" s="73">
        <f t="shared" si="0"/>
        <v>432</v>
      </c>
      <c r="AL8" s="73">
        <f t="shared" si="0"/>
        <v>444</v>
      </c>
      <c r="AM8" s="73">
        <f t="shared" si="0"/>
        <v>456</v>
      </c>
      <c r="AN8" s="73">
        <f t="shared" si="0"/>
        <v>468</v>
      </c>
      <c r="AO8" s="74">
        <f t="shared" si="0"/>
        <v>480</v>
      </c>
      <c r="AP8" s="73">
        <f t="shared" si="1"/>
        <v>491.99999999999994</v>
      </c>
      <c r="AQ8" s="73">
        <f t="shared" si="1"/>
        <v>504</v>
      </c>
      <c r="AR8" s="73">
        <f t="shared" si="1"/>
        <v>516</v>
      </c>
      <c r="AS8" s="73">
        <f t="shared" si="1"/>
        <v>528</v>
      </c>
      <c r="AT8" s="73">
        <f t="shared" si="1"/>
        <v>540</v>
      </c>
      <c r="AU8" s="73">
        <f t="shared" si="1"/>
        <v>552</v>
      </c>
      <c r="AV8" s="73">
        <f t="shared" si="1"/>
        <v>564</v>
      </c>
      <c r="AW8" s="73">
        <f t="shared" si="1"/>
        <v>576</v>
      </c>
      <c r="AX8" s="73">
        <f t="shared" si="1"/>
        <v>588</v>
      </c>
      <c r="AY8" s="76">
        <f t="shared" si="1"/>
        <v>600</v>
      </c>
    </row>
    <row r="9" spans="1:51" x14ac:dyDescent="0.35">
      <c r="A9" s="119">
        <v>26</v>
      </c>
      <c r="B9" s="129">
        <f>B$2/$A9*60</f>
        <v>11.538461538461538</v>
      </c>
      <c r="C9" s="130">
        <f t="shared" si="0"/>
        <v>23.076923076923077</v>
      </c>
      <c r="D9" s="130">
        <f t="shared" si="0"/>
        <v>34.615384615384613</v>
      </c>
      <c r="E9" s="130">
        <f t="shared" si="0"/>
        <v>46.153846153846153</v>
      </c>
      <c r="F9" s="130">
        <f t="shared" si="0"/>
        <v>57.692307692307693</v>
      </c>
      <c r="G9" s="130">
        <f t="shared" si="0"/>
        <v>69.230769230769226</v>
      </c>
      <c r="H9" s="130">
        <f t="shared" si="0"/>
        <v>80.769230769230774</v>
      </c>
      <c r="I9" s="130">
        <f t="shared" si="0"/>
        <v>92.307692307692307</v>
      </c>
      <c r="J9" s="130">
        <f t="shared" si="0"/>
        <v>103.84615384615385</v>
      </c>
      <c r="K9" s="131">
        <f t="shared" si="0"/>
        <v>115.38461538461539</v>
      </c>
      <c r="L9" s="130">
        <f t="shared" si="0"/>
        <v>126.92307692307692</v>
      </c>
      <c r="M9" s="130">
        <f t="shared" si="0"/>
        <v>138.46153846153845</v>
      </c>
      <c r="N9" s="130">
        <f t="shared" si="0"/>
        <v>150</v>
      </c>
      <c r="O9" s="130">
        <f t="shared" si="0"/>
        <v>161.53846153846155</v>
      </c>
      <c r="P9" s="130">
        <f t="shared" si="0"/>
        <v>173.07692307692307</v>
      </c>
      <c r="Q9" s="130">
        <f t="shared" si="0"/>
        <v>184.61538461538461</v>
      </c>
      <c r="R9" s="130">
        <f t="shared" si="0"/>
        <v>196.15384615384616</v>
      </c>
      <c r="S9" s="130">
        <f t="shared" si="0"/>
        <v>207.69230769230771</v>
      </c>
      <c r="T9" s="130">
        <f t="shared" si="0"/>
        <v>219.23076923076923</v>
      </c>
      <c r="U9" s="131">
        <f t="shared" si="0"/>
        <v>230.76923076923077</v>
      </c>
      <c r="V9" s="165">
        <f t="shared" si="0"/>
        <v>242.30769230769229</v>
      </c>
      <c r="W9" s="130">
        <f t="shared" si="0"/>
        <v>253.84615384615384</v>
      </c>
      <c r="X9" s="130">
        <f t="shared" si="0"/>
        <v>265.38461538461542</v>
      </c>
      <c r="Y9" s="130">
        <f t="shared" si="0"/>
        <v>276.92307692307691</v>
      </c>
      <c r="Z9" s="130">
        <f t="shared" si="0"/>
        <v>288.46153846153845</v>
      </c>
      <c r="AA9" s="130">
        <f t="shared" si="0"/>
        <v>300</v>
      </c>
      <c r="AB9" s="130">
        <f t="shared" si="0"/>
        <v>311.53846153846155</v>
      </c>
      <c r="AC9" s="130">
        <f t="shared" si="0"/>
        <v>323.07692307692309</v>
      </c>
      <c r="AD9" s="130">
        <f t="shared" si="0"/>
        <v>334.61538461538458</v>
      </c>
      <c r="AE9" s="169">
        <f t="shared" si="0"/>
        <v>346.15384615384613</v>
      </c>
      <c r="AF9" s="130">
        <f t="shared" si="0"/>
        <v>357.69230769230768</v>
      </c>
      <c r="AG9" s="130">
        <f t="shared" si="0"/>
        <v>369.23076923076923</v>
      </c>
      <c r="AH9" s="130">
        <f t="shared" si="0"/>
        <v>380.76923076923077</v>
      </c>
      <c r="AI9" s="130">
        <f t="shared" si="0"/>
        <v>392.30769230769232</v>
      </c>
      <c r="AJ9" s="130">
        <f t="shared" si="0"/>
        <v>403.84615384615387</v>
      </c>
      <c r="AK9" s="130">
        <f t="shared" si="0"/>
        <v>415.38461538461542</v>
      </c>
      <c r="AL9" s="130">
        <f t="shared" si="0"/>
        <v>426.92307692307691</v>
      </c>
      <c r="AM9" s="130">
        <f t="shared" ref="C9:AO16" si="2">AM$2/$A9*60</f>
        <v>438.46153846153845</v>
      </c>
      <c r="AN9" s="130">
        <f t="shared" si="2"/>
        <v>450</v>
      </c>
      <c r="AO9" s="131">
        <f t="shared" si="2"/>
        <v>461.53846153846155</v>
      </c>
      <c r="AP9" s="130">
        <f t="shared" si="1"/>
        <v>473.07692307692309</v>
      </c>
      <c r="AQ9" s="130">
        <f t="shared" si="1"/>
        <v>484.61538461538458</v>
      </c>
      <c r="AR9" s="130">
        <f t="shared" si="1"/>
        <v>496.15384615384619</v>
      </c>
      <c r="AS9" s="130">
        <f t="shared" si="1"/>
        <v>507.69230769230768</v>
      </c>
      <c r="AT9" s="130">
        <f t="shared" si="1"/>
        <v>519.23076923076917</v>
      </c>
      <c r="AU9" s="130">
        <f t="shared" si="1"/>
        <v>530.76923076923083</v>
      </c>
      <c r="AV9" s="130">
        <f t="shared" si="1"/>
        <v>542.30769230769226</v>
      </c>
      <c r="AW9" s="130">
        <f t="shared" si="1"/>
        <v>553.84615384615381</v>
      </c>
      <c r="AX9" s="130">
        <f t="shared" si="1"/>
        <v>565.38461538461536</v>
      </c>
      <c r="AY9" s="132">
        <f t="shared" si="1"/>
        <v>576.92307692307691</v>
      </c>
    </row>
    <row r="10" spans="1:51" x14ac:dyDescent="0.35">
      <c r="A10" s="75">
        <v>27</v>
      </c>
      <c r="B10" s="80">
        <f>B$2/$A10*60</f>
        <v>11.111111111111111</v>
      </c>
      <c r="C10" s="73">
        <f t="shared" si="2"/>
        <v>22.222222222222221</v>
      </c>
      <c r="D10" s="73">
        <f t="shared" si="2"/>
        <v>33.333333333333336</v>
      </c>
      <c r="E10" s="73">
        <f t="shared" si="2"/>
        <v>44.444444444444443</v>
      </c>
      <c r="F10" s="73">
        <f t="shared" si="2"/>
        <v>55.555555555555557</v>
      </c>
      <c r="G10" s="73">
        <f t="shared" si="2"/>
        <v>66.666666666666671</v>
      </c>
      <c r="H10" s="73">
        <f t="shared" si="2"/>
        <v>77.777777777777771</v>
      </c>
      <c r="I10" s="73">
        <f t="shared" si="2"/>
        <v>88.888888888888886</v>
      </c>
      <c r="J10" s="73">
        <f t="shared" si="2"/>
        <v>100</v>
      </c>
      <c r="K10" s="74">
        <f t="shared" si="2"/>
        <v>111.11111111111111</v>
      </c>
      <c r="L10" s="73">
        <f t="shared" si="2"/>
        <v>122.22222222222223</v>
      </c>
      <c r="M10" s="73">
        <f t="shared" si="2"/>
        <v>133.33333333333334</v>
      </c>
      <c r="N10" s="73">
        <f t="shared" si="2"/>
        <v>144.44444444444446</v>
      </c>
      <c r="O10" s="73">
        <f t="shared" si="2"/>
        <v>155.55555555555554</v>
      </c>
      <c r="P10" s="73">
        <f t="shared" si="2"/>
        <v>166.66666666666666</v>
      </c>
      <c r="Q10" s="73">
        <f t="shared" si="2"/>
        <v>177.77777777777777</v>
      </c>
      <c r="R10" s="73">
        <f t="shared" si="2"/>
        <v>188.88888888888891</v>
      </c>
      <c r="S10" s="73">
        <f t="shared" si="2"/>
        <v>200</v>
      </c>
      <c r="T10" s="73">
        <f t="shared" si="2"/>
        <v>211.11111111111111</v>
      </c>
      <c r="U10" s="74">
        <f t="shared" si="2"/>
        <v>222.22222222222223</v>
      </c>
      <c r="V10" s="164">
        <f t="shared" si="2"/>
        <v>233.33333333333334</v>
      </c>
      <c r="W10" s="73">
        <f t="shared" si="2"/>
        <v>244.44444444444446</v>
      </c>
      <c r="X10" s="73">
        <f t="shared" si="2"/>
        <v>255.55555555555557</v>
      </c>
      <c r="Y10" s="73">
        <f t="shared" si="2"/>
        <v>266.66666666666669</v>
      </c>
      <c r="Z10" s="73">
        <f t="shared" si="2"/>
        <v>277.77777777777777</v>
      </c>
      <c r="AA10" s="73">
        <f t="shared" si="2"/>
        <v>288.88888888888891</v>
      </c>
      <c r="AB10" s="73">
        <f t="shared" si="2"/>
        <v>300</v>
      </c>
      <c r="AC10" s="73">
        <f t="shared" si="2"/>
        <v>311.11111111111109</v>
      </c>
      <c r="AD10" s="73">
        <f t="shared" si="2"/>
        <v>322.22222222222223</v>
      </c>
      <c r="AE10" s="168">
        <f t="shared" si="2"/>
        <v>333.33333333333331</v>
      </c>
      <c r="AF10" s="73">
        <f t="shared" si="2"/>
        <v>344.44444444444446</v>
      </c>
      <c r="AG10" s="73">
        <f t="shared" si="2"/>
        <v>355.55555555555554</v>
      </c>
      <c r="AH10" s="73">
        <f t="shared" si="2"/>
        <v>366.66666666666663</v>
      </c>
      <c r="AI10" s="73">
        <f t="shared" si="2"/>
        <v>377.77777777777783</v>
      </c>
      <c r="AJ10" s="73">
        <f t="shared" si="2"/>
        <v>388.88888888888891</v>
      </c>
      <c r="AK10" s="73">
        <f t="shared" si="2"/>
        <v>400</v>
      </c>
      <c r="AL10" s="73">
        <f t="shared" si="2"/>
        <v>411.11111111111114</v>
      </c>
      <c r="AM10" s="73">
        <f t="shared" si="2"/>
        <v>422.22222222222223</v>
      </c>
      <c r="AN10" s="73">
        <f t="shared" si="2"/>
        <v>433.33333333333331</v>
      </c>
      <c r="AO10" s="74">
        <f t="shared" si="2"/>
        <v>444.44444444444446</v>
      </c>
      <c r="AP10" s="73">
        <f t="shared" si="1"/>
        <v>455.55555555555554</v>
      </c>
      <c r="AQ10" s="73">
        <f t="shared" si="1"/>
        <v>466.66666666666669</v>
      </c>
      <c r="AR10" s="73">
        <f t="shared" si="1"/>
        <v>477.77777777777777</v>
      </c>
      <c r="AS10" s="73">
        <f t="shared" si="1"/>
        <v>488.88888888888891</v>
      </c>
      <c r="AT10" s="73">
        <f t="shared" si="1"/>
        <v>500.00000000000006</v>
      </c>
      <c r="AU10" s="73">
        <f t="shared" si="1"/>
        <v>511.11111111111114</v>
      </c>
      <c r="AV10" s="73">
        <f t="shared" si="1"/>
        <v>522.22222222222229</v>
      </c>
      <c r="AW10" s="73">
        <f t="shared" si="1"/>
        <v>533.33333333333337</v>
      </c>
      <c r="AX10" s="73">
        <f t="shared" si="1"/>
        <v>544.44444444444446</v>
      </c>
      <c r="AY10" s="76">
        <f t="shared" si="1"/>
        <v>555.55555555555554</v>
      </c>
    </row>
    <row r="11" spans="1:51" x14ac:dyDescent="0.35">
      <c r="A11" s="75">
        <v>28</v>
      </c>
      <c r="B11" s="80">
        <f>B$2/$A11*60</f>
        <v>10.714285714285715</v>
      </c>
      <c r="C11" s="73">
        <f t="shared" si="2"/>
        <v>21.428571428571431</v>
      </c>
      <c r="D11" s="73">
        <f t="shared" si="2"/>
        <v>32.142857142857139</v>
      </c>
      <c r="E11" s="73">
        <f t="shared" si="2"/>
        <v>42.857142857142861</v>
      </c>
      <c r="F11" s="73">
        <f t="shared" si="2"/>
        <v>53.571428571428577</v>
      </c>
      <c r="G11" s="73">
        <f t="shared" si="2"/>
        <v>64.285714285714278</v>
      </c>
      <c r="H11" s="73">
        <f t="shared" si="2"/>
        <v>75</v>
      </c>
      <c r="I11" s="73">
        <f t="shared" si="2"/>
        <v>85.714285714285722</v>
      </c>
      <c r="J11" s="73">
        <f t="shared" si="2"/>
        <v>96.428571428571431</v>
      </c>
      <c r="K11" s="74">
        <f t="shared" si="2"/>
        <v>107.14285714285715</v>
      </c>
      <c r="L11" s="73">
        <f t="shared" si="2"/>
        <v>117.85714285714285</v>
      </c>
      <c r="M11" s="73">
        <f t="shared" si="2"/>
        <v>128.57142857142856</v>
      </c>
      <c r="N11" s="73">
        <f t="shared" si="2"/>
        <v>139.28571428571431</v>
      </c>
      <c r="O11" s="73">
        <f t="shared" si="2"/>
        <v>150</v>
      </c>
      <c r="P11" s="73">
        <f t="shared" si="2"/>
        <v>160.71428571428569</v>
      </c>
      <c r="Q11" s="73">
        <f t="shared" si="2"/>
        <v>171.42857142857144</v>
      </c>
      <c r="R11" s="73">
        <f t="shared" si="2"/>
        <v>182.14285714285714</v>
      </c>
      <c r="S11" s="73">
        <f t="shared" si="2"/>
        <v>192.85714285714286</v>
      </c>
      <c r="T11" s="73">
        <f t="shared" si="2"/>
        <v>203.57142857142856</v>
      </c>
      <c r="U11" s="74">
        <f t="shared" si="2"/>
        <v>214.28571428571431</v>
      </c>
      <c r="V11" s="164">
        <f t="shared" si="2"/>
        <v>225</v>
      </c>
      <c r="W11" s="73">
        <f t="shared" si="2"/>
        <v>235.71428571428569</v>
      </c>
      <c r="X11" s="73">
        <f t="shared" si="2"/>
        <v>246.42857142857142</v>
      </c>
      <c r="Y11" s="73">
        <f t="shared" si="2"/>
        <v>257.14285714285711</v>
      </c>
      <c r="Z11" s="73">
        <f t="shared" si="2"/>
        <v>267.85714285714289</v>
      </c>
      <c r="AA11" s="73">
        <f t="shared" si="2"/>
        <v>278.57142857142861</v>
      </c>
      <c r="AB11" s="73">
        <f t="shared" si="2"/>
        <v>289.28571428571428</v>
      </c>
      <c r="AC11" s="73">
        <f t="shared" si="2"/>
        <v>300</v>
      </c>
      <c r="AD11" s="73">
        <f t="shared" si="2"/>
        <v>310.71428571428572</v>
      </c>
      <c r="AE11" s="168">
        <f t="shared" si="2"/>
        <v>321.42857142857139</v>
      </c>
      <c r="AF11" s="73">
        <f t="shared" si="2"/>
        <v>332.14285714285711</v>
      </c>
      <c r="AG11" s="73">
        <f t="shared" si="2"/>
        <v>342.85714285714289</v>
      </c>
      <c r="AH11" s="73">
        <f t="shared" si="2"/>
        <v>353.57142857142861</v>
      </c>
      <c r="AI11" s="73">
        <f t="shared" si="2"/>
        <v>364.28571428571428</v>
      </c>
      <c r="AJ11" s="73">
        <f t="shared" si="2"/>
        <v>375</v>
      </c>
      <c r="AK11" s="73">
        <f t="shared" si="2"/>
        <v>385.71428571428572</v>
      </c>
      <c r="AL11" s="73">
        <f t="shared" si="2"/>
        <v>396.42857142857139</v>
      </c>
      <c r="AM11" s="73">
        <f t="shared" si="2"/>
        <v>407.14285714285711</v>
      </c>
      <c r="AN11" s="73">
        <f t="shared" si="2"/>
        <v>417.85714285714289</v>
      </c>
      <c r="AO11" s="74">
        <f t="shared" si="2"/>
        <v>428.57142857142861</v>
      </c>
      <c r="AP11" s="73">
        <f t="shared" si="1"/>
        <v>439.28571428571428</v>
      </c>
      <c r="AQ11" s="73">
        <f t="shared" si="1"/>
        <v>450</v>
      </c>
      <c r="AR11" s="73">
        <f t="shared" si="1"/>
        <v>460.71428571428572</v>
      </c>
      <c r="AS11" s="73">
        <f t="shared" si="1"/>
        <v>471.42857142857139</v>
      </c>
      <c r="AT11" s="73">
        <f t="shared" si="1"/>
        <v>482.14285714285717</v>
      </c>
      <c r="AU11" s="73">
        <f t="shared" si="1"/>
        <v>492.85714285714283</v>
      </c>
      <c r="AV11" s="73">
        <f t="shared" si="1"/>
        <v>503.57142857142856</v>
      </c>
      <c r="AW11" s="73">
        <f t="shared" si="1"/>
        <v>514.28571428571422</v>
      </c>
      <c r="AX11" s="73">
        <f t="shared" si="1"/>
        <v>525</v>
      </c>
      <c r="AY11" s="76">
        <f t="shared" si="1"/>
        <v>535.71428571428578</v>
      </c>
    </row>
    <row r="12" spans="1:51" x14ac:dyDescent="0.35">
      <c r="A12" s="75">
        <v>29</v>
      </c>
      <c r="B12" s="80">
        <f>B$2/$A12*60</f>
        <v>10.344827586206897</v>
      </c>
      <c r="C12" s="73">
        <f t="shared" si="2"/>
        <v>20.689655172413794</v>
      </c>
      <c r="D12" s="73">
        <f t="shared" si="2"/>
        <v>31.03448275862069</v>
      </c>
      <c r="E12" s="73">
        <f t="shared" si="2"/>
        <v>41.379310344827587</v>
      </c>
      <c r="F12" s="73">
        <f t="shared" si="2"/>
        <v>51.724137931034477</v>
      </c>
      <c r="G12" s="73">
        <f t="shared" si="2"/>
        <v>62.068965517241381</v>
      </c>
      <c r="H12" s="73">
        <f t="shared" si="2"/>
        <v>72.41379310344827</v>
      </c>
      <c r="I12" s="73">
        <f t="shared" si="2"/>
        <v>82.758620689655174</v>
      </c>
      <c r="J12" s="73">
        <f t="shared" si="2"/>
        <v>93.103448275862064</v>
      </c>
      <c r="K12" s="74">
        <f t="shared" si="2"/>
        <v>103.44827586206895</v>
      </c>
      <c r="L12" s="73">
        <f t="shared" si="2"/>
        <v>113.79310344827586</v>
      </c>
      <c r="M12" s="73">
        <f t="shared" si="2"/>
        <v>124.13793103448276</v>
      </c>
      <c r="N12" s="73">
        <f t="shared" si="2"/>
        <v>134.48275862068965</v>
      </c>
      <c r="O12" s="73">
        <f t="shared" si="2"/>
        <v>144.82758620689654</v>
      </c>
      <c r="P12" s="73">
        <f t="shared" si="2"/>
        <v>155.17241379310346</v>
      </c>
      <c r="Q12" s="73">
        <f t="shared" si="2"/>
        <v>165.51724137931035</v>
      </c>
      <c r="R12" s="73">
        <f t="shared" si="2"/>
        <v>175.86206896551724</v>
      </c>
      <c r="S12" s="73">
        <f t="shared" si="2"/>
        <v>186.20689655172413</v>
      </c>
      <c r="T12" s="73">
        <f t="shared" si="2"/>
        <v>196.55172413793105</v>
      </c>
      <c r="U12" s="74">
        <f t="shared" si="2"/>
        <v>206.89655172413791</v>
      </c>
      <c r="V12" s="164">
        <f t="shared" si="2"/>
        <v>217.24137931034483</v>
      </c>
      <c r="W12" s="73">
        <f t="shared" si="2"/>
        <v>227.58620689655172</v>
      </c>
      <c r="X12" s="73">
        <f t="shared" si="2"/>
        <v>237.93103448275863</v>
      </c>
      <c r="Y12" s="73">
        <f t="shared" si="2"/>
        <v>248.27586206896552</v>
      </c>
      <c r="Z12" s="73">
        <f t="shared" si="2"/>
        <v>258.62068965517244</v>
      </c>
      <c r="AA12" s="73">
        <f t="shared" si="2"/>
        <v>268.9655172413793</v>
      </c>
      <c r="AB12" s="73">
        <f t="shared" si="2"/>
        <v>279.31034482758616</v>
      </c>
      <c r="AC12" s="73">
        <f t="shared" si="2"/>
        <v>289.65517241379308</v>
      </c>
      <c r="AD12" s="73">
        <f t="shared" si="2"/>
        <v>300</v>
      </c>
      <c r="AE12" s="168">
        <f t="shared" si="2"/>
        <v>310.34482758620692</v>
      </c>
      <c r="AF12" s="73">
        <f t="shared" si="2"/>
        <v>320.68965517241384</v>
      </c>
      <c r="AG12" s="73">
        <f t="shared" si="2"/>
        <v>331.0344827586207</v>
      </c>
      <c r="AH12" s="73">
        <f t="shared" si="2"/>
        <v>341.37931034482756</v>
      </c>
      <c r="AI12" s="73">
        <f t="shared" si="2"/>
        <v>351.72413793103448</v>
      </c>
      <c r="AJ12" s="73">
        <f t="shared" si="2"/>
        <v>362.06896551724139</v>
      </c>
      <c r="AK12" s="73">
        <f t="shared" si="2"/>
        <v>372.41379310344826</v>
      </c>
      <c r="AL12" s="73">
        <f t="shared" si="2"/>
        <v>382.75862068965517</v>
      </c>
      <c r="AM12" s="73">
        <f t="shared" si="2"/>
        <v>393.10344827586209</v>
      </c>
      <c r="AN12" s="73">
        <f t="shared" si="2"/>
        <v>403.44827586206901</v>
      </c>
      <c r="AO12" s="74">
        <f t="shared" si="2"/>
        <v>413.79310344827582</v>
      </c>
      <c r="AP12" s="73">
        <f t="shared" si="1"/>
        <v>424.13793103448273</v>
      </c>
      <c r="AQ12" s="73">
        <f t="shared" si="1"/>
        <v>434.48275862068965</v>
      </c>
      <c r="AR12" s="73">
        <f t="shared" si="1"/>
        <v>444.82758620689657</v>
      </c>
      <c r="AS12" s="73">
        <f t="shared" si="1"/>
        <v>455.17241379310343</v>
      </c>
      <c r="AT12" s="73">
        <f t="shared" si="1"/>
        <v>465.51724137931035</v>
      </c>
      <c r="AU12" s="73">
        <f t="shared" si="1"/>
        <v>475.86206896551727</v>
      </c>
      <c r="AV12" s="73">
        <f t="shared" si="1"/>
        <v>486.20689655172418</v>
      </c>
      <c r="AW12" s="73">
        <f t="shared" si="1"/>
        <v>496.55172413793105</v>
      </c>
      <c r="AX12" s="73">
        <f t="shared" si="1"/>
        <v>506.89655172413796</v>
      </c>
      <c r="AY12" s="76">
        <f t="shared" si="1"/>
        <v>517.24137931034488</v>
      </c>
    </row>
    <row r="13" spans="1:51" x14ac:dyDescent="0.35">
      <c r="A13" s="75">
        <v>30</v>
      </c>
      <c r="B13" s="80">
        <f>B$2/$A13*60</f>
        <v>10</v>
      </c>
      <c r="C13" s="73">
        <f t="shared" si="2"/>
        <v>20</v>
      </c>
      <c r="D13" s="73">
        <f t="shared" si="2"/>
        <v>30</v>
      </c>
      <c r="E13" s="73">
        <f t="shared" si="2"/>
        <v>40</v>
      </c>
      <c r="F13" s="73">
        <f t="shared" si="2"/>
        <v>50</v>
      </c>
      <c r="G13" s="73">
        <f t="shared" si="2"/>
        <v>60</v>
      </c>
      <c r="H13" s="73">
        <f t="shared" si="2"/>
        <v>70</v>
      </c>
      <c r="I13" s="73">
        <f t="shared" si="2"/>
        <v>80</v>
      </c>
      <c r="J13" s="73">
        <f t="shared" si="2"/>
        <v>90</v>
      </c>
      <c r="K13" s="74">
        <f t="shared" si="2"/>
        <v>100</v>
      </c>
      <c r="L13" s="73">
        <f t="shared" si="2"/>
        <v>110</v>
      </c>
      <c r="M13" s="73">
        <f t="shared" si="2"/>
        <v>120</v>
      </c>
      <c r="N13" s="73">
        <f t="shared" si="2"/>
        <v>130</v>
      </c>
      <c r="O13" s="73">
        <f t="shared" si="2"/>
        <v>140</v>
      </c>
      <c r="P13" s="73">
        <f t="shared" si="2"/>
        <v>150</v>
      </c>
      <c r="Q13" s="73">
        <f t="shared" si="2"/>
        <v>160</v>
      </c>
      <c r="R13" s="73">
        <f t="shared" si="2"/>
        <v>170</v>
      </c>
      <c r="S13" s="73">
        <f t="shared" si="2"/>
        <v>180</v>
      </c>
      <c r="T13" s="73">
        <f t="shared" si="2"/>
        <v>190</v>
      </c>
      <c r="U13" s="74">
        <f t="shared" si="2"/>
        <v>200</v>
      </c>
      <c r="V13" s="164">
        <f t="shared" si="2"/>
        <v>210</v>
      </c>
      <c r="W13" s="73">
        <f t="shared" si="2"/>
        <v>220</v>
      </c>
      <c r="X13" s="73">
        <f t="shared" si="2"/>
        <v>230</v>
      </c>
      <c r="Y13" s="73">
        <f t="shared" si="2"/>
        <v>240</v>
      </c>
      <c r="Z13" s="73">
        <f t="shared" si="2"/>
        <v>250.00000000000003</v>
      </c>
      <c r="AA13" s="73">
        <f t="shared" si="2"/>
        <v>260</v>
      </c>
      <c r="AB13" s="73">
        <f t="shared" si="2"/>
        <v>270</v>
      </c>
      <c r="AC13" s="73">
        <f t="shared" si="2"/>
        <v>280</v>
      </c>
      <c r="AD13" s="73">
        <f t="shared" si="2"/>
        <v>290</v>
      </c>
      <c r="AE13" s="168">
        <f t="shared" si="2"/>
        <v>300</v>
      </c>
      <c r="AF13" s="73">
        <f t="shared" si="2"/>
        <v>310</v>
      </c>
      <c r="AG13" s="73">
        <f t="shared" si="2"/>
        <v>320</v>
      </c>
      <c r="AH13" s="73">
        <f t="shared" si="2"/>
        <v>330</v>
      </c>
      <c r="AI13" s="73">
        <f t="shared" si="2"/>
        <v>340</v>
      </c>
      <c r="AJ13" s="73">
        <f t="shared" si="2"/>
        <v>350</v>
      </c>
      <c r="AK13" s="73">
        <f t="shared" si="2"/>
        <v>360</v>
      </c>
      <c r="AL13" s="73">
        <f t="shared" si="2"/>
        <v>370</v>
      </c>
      <c r="AM13" s="73">
        <f t="shared" si="2"/>
        <v>380</v>
      </c>
      <c r="AN13" s="73">
        <f t="shared" si="2"/>
        <v>390</v>
      </c>
      <c r="AO13" s="74">
        <f t="shared" si="2"/>
        <v>400</v>
      </c>
      <c r="AP13" s="73">
        <f t="shared" si="1"/>
        <v>410</v>
      </c>
      <c r="AQ13" s="73">
        <f t="shared" si="1"/>
        <v>420</v>
      </c>
      <c r="AR13" s="73">
        <f t="shared" si="1"/>
        <v>430</v>
      </c>
      <c r="AS13" s="73">
        <f t="shared" si="1"/>
        <v>440</v>
      </c>
      <c r="AT13" s="73">
        <f t="shared" si="1"/>
        <v>450</v>
      </c>
      <c r="AU13" s="73">
        <f t="shared" si="1"/>
        <v>460</v>
      </c>
      <c r="AV13" s="73">
        <f t="shared" si="1"/>
        <v>470</v>
      </c>
      <c r="AW13" s="73">
        <f t="shared" si="1"/>
        <v>480</v>
      </c>
      <c r="AX13" s="73">
        <f t="shared" si="1"/>
        <v>489.99999999999994</v>
      </c>
      <c r="AY13" s="76">
        <f t="shared" si="1"/>
        <v>500.00000000000006</v>
      </c>
    </row>
    <row r="14" spans="1:51" x14ac:dyDescent="0.35">
      <c r="A14" s="75">
        <v>31</v>
      </c>
      <c r="B14" s="80">
        <f>B$2/$A14*60</f>
        <v>9.67741935483871</v>
      </c>
      <c r="C14" s="73">
        <f t="shared" si="2"/>
        <v>19.35483870967742</v>
      </c>
      <c r="D14" s="73">
        <f t="shared" si="2"/>
        <v>29.032258064516128</v>
      </c>
      <c r="E14" s="73">
        <f t="shared" si="2"/>
        <v>38.70967741935484</v>
      </c>
      <c r="F14" s="73">
        <f t="shared" si="2"/>
        <v>48.387096774193544</v>
      </c>
      <c r="G14" s="73">
        <f t="shared" si="2"/>
        <v>58.064516129032256</v>
      </c>
      <c r="H14" s="73">
        <f t="shared" si="2"/>
        <v>67.741935483870975</v>
      </c>
      <c r="I14" s="73">
        <f t="shared" si="2"/>
        <v>77.41935483870968</v>
      </c>
      <c r="J14" s="73">
        <f t="shared" si="2"/>
        <v>87.096774193548384</v>
      </c>
      <c r="K14" s="74">
        <f t="shared" si="2"/>
        <v>96.774193548387089</v>
      </c>
      <c r="L14" s="73">
        <f t="shared" si="2"/>
        <v>106.45161290322581</v>
      </c>
      <c r="M14" s="73">
        <f t="shared" si="2"/>
        <v>116.12903225806451</v>
      </c>
      <c r="N14" s="73">
        <f t="shared" si="2"/>
        <v>125.80645161290322</v>
      </c>
      <c r="O14" s="73">
        <f t="shared" si="2"/>
        <v>135.48387096774195</v>
      </c>
      <c r="P14" s="73">
        <f t="shared" si="2"/>
        <v>145.16129032258064</v>
      </c>
      <c r="Q14" s="73">
        <f t="shared" si="2"/>
        <v>154.83870967741936</v>
      </c>
      <c r="R14" s="73">
        <f t="shared" si="2"/>
        <v>164.51612903225805</v>
      </c>
      <c r="S14" s="73">
        <f t="shared" si="2"/>
        <v>174.19354838709677</v>
      </c>
      <c r="T14" s="73">
        <f t="shared" si="2"/>
        <v>183.87096774193549</v>
      </c>
      <c r="U14" s="74">
        <f t="shared" si="2"/>
        <v>193.54838709677418</v>
      </c>
      <c r="V14" s="164">
        <f t="shared" si="2"/>
        <v>203.2258064516129</v>
      </c>
      <c r="W14" s="73">
        <f t="shared" si="2"/>
        <v>212.90322580645162</v>
      </c>
      <c r="X14" s="73">
        <f t="shared" si="2"/>
        <v>222.58064516129031</v>
      </c>
      <c r="Y14" s="73">
        <f t="shared" si="2"/>
        <v>232.25806451612902</v>
      </c>
      <c r="Z14" s="73">
        <f t="shared" si="2"/>
        <v>241.93548387096774</v>
      </c>
      <c r="AA14" s="73">
        <f t="shared" si="2"/>
        <v>251.61290322580643</v>
      </c>
      <c r="AB14" s="73">
        <f t="shared" si="2"/>
        <v>261.29032258064512</v>
      </c>
      <c r="AC14" s="73">
        <f t="shared" si="2"/>
        <v>270.9677419354839</v>
      </c>
      <c r="AD14" s="73">
        <f t="shared" si="2"/>
        <v>280.64516129032262</v>
      </c>
      <c r="AE14" s="168">
        <f t="shared" si="2"/>
        <v>290.32258064516128</v>
      </c>
      <c r="AF14" s="73">
        <f t="shared" si="2"/>
        <v>300</v>
      </c>
      <c r="AG14" s="73">
        <f t="shared" si="2"/>
        <v>309.67741935483872</v>
      </c>
      <c r="AH14" s="73">
        <f t="shared" si="2"/>
        <v>319.35483870967738</v>
      </c>
      <c r="AI14" s="73">
        <f t="shared" si="2"/>
        <v>329.0322580645161</v>
      </c>
      <c r="AJ14" s="73">
        <f t="shared" si="2"/>
        <v>338.70967741935488</v>
      </c>
      <c r="AK14" s="73">
        <f t="shared" si="2"/>
        <v>348.38709677419354</v>
      </c>
      <c r="AL14" s="73">
        <f t="shared" si="2"/>
        <v>358.06451612903226</v>
      </c>
      <c r="AM14" s="73">
        <f t="shared" si="2"/>
        <v>367.74193548387098</v>
      </c>
      <c r="AN14" s="73">
        <f t="shared" si="2"/>
        <v>377.41935483870964</v>
      </c>
      <c r="AO14" s="74">
        <f t="shared" si="2"/>
        <v>387.09677419354836</v>
      </c>
      <c r="AP14" s="73">
        <f t="shared" si="1"/>
        <v>396.77419354838713</v>
      </c>
      <c r="AQ14" s="73">
        <f t="shared" si="1"/>
        <v>406.45161290322579</v>
      </c>
      <c r="AR14" s="73">
        <f t="shared" si="1"/>
        <v>416.12903225806451</v>
      </c>
      <c r="AS14" s="73">
        <f t="shared" si="1"/>
        <v>425.80645161290323</v>
      </c>
      <c r="AT14" s="73">
        <f t="shared" si="1"/>
        <v>435.48387096774195</v>
      </c>
      <c r="AU14" s="73">
        <f t="shared" si="1"/>
        <v>445.16129032258061</v>
      </c>
      <c r="AV14" s="73">
        <f t="shared" si="1"/>
        <v>454.83870967741939</v>
      </c>
      <c r="AW14" s="73">
        <f t="shared" si="1"/>
        <v>464.51612903225805</v>
      </c>
      <c r="AX14" s="73">
        <f t="shared" si="1"/>
        <v>474.19354838709677</v>
      </c>
      <c r="AY14" s="76">
        <f t="shared" si="1"/>
        <v>483.87096774193549</v>
      </c>
    </row>
    <row r="15" spans="1:51" x14ac:dyDescent="0.35">
      <c r="A15" s="75">
        <v>32</v>
      </c>
      <c r="B15" s="80">
        <f>B$2/$A15*60</f>
        <v>9.375</v>
      </c>
      <c r="C15" s="73">
        <f t="shared" si="2"/>
        <v>18.75</v>
      </c>
      <c r="D15" s="73">
        <f t="shared" si="2"/>
        <v>28.125</v>
      </c>
      <c r="E15" s="73">
        <f t="shared" si="2"/>
        <v>37.5</v>
      </c>
      <c r="F15" s="73">
        <f t="shared" si="2"/>
        <v>46.875</v>
      </c>
      <c r="G15" s="73">
        <f t="shared" si="2"/>
        <v>56.25</v>
      </c>
      <c r="H15" s="73">
        <f t="shared" si="2"/>
        <v>65.625</v>
      </c>
      <c r="I15" s="73">
        <f t="shared" si="2"/>
        <v>75</v>
      </c>
      <c r="J15" s="73">
        <f t="shared" si="2"/>
        <v>84.375</v>
      </c>
      <c r="K15" s="74">
        <f t="shared" si="2"/>
        <v>93.75</v>
      </c>
      <c r="L15" s="73">
        <f t="shared" si="2"/>
        <v>103.125</v>
      </c>
      <c r="M15" s="73">
        <f t="shared" si="2"/>
        <v>112.5</v>
      </c>
      <c r="N15" s="73">
        <f t="shared" si="2"/>
        <v>121.875</v>
      </c>
      <c r="O15" s="73">
        <f t="shared" si="2"/>
        <v>131.25</v>
      </c>
      <c r="P15" s="73">
        <f t="shared" si="2"/>
        <v>140.625</v>
      </c>
      <c r="Q15" s="73">
        <f t="shared" si="2"/>
        <v>150</v>
      </c>
      <c r="R15" s="73">
        <f t="shared" si="2"/>
        <v>159.375</v>
      </c>
      <c r="S15" s="73">
        <f t="shared" si="2"/>
        <v>168.75</v>
      </c>
      <c r="T15" s="73">
        <f t="shared" si="2"/>
        <v>178.125</v>
      </c>
      <c r="U15" s="74">
        <f t="shared" si="2"/>
        <v>187.5</v>
      </c>
      <c r="V15" s="164">
        <f t="shared" si="2"/>
        <v>196.875</v>
      </c>
      <c r="W15" s="73">
        <f t="shared" si="2"/>
        <v>206.25</v>
      </c>
      <c r="X15" s="73">
        <f t="shared" si="2"/>
        <v>215.625</v>
      </c>
      <c r="Y15" s="73">
        <f t="shared" si="2"/>
        <v>225</v>
      </c>
      <c r="Z15" s="73">
        <f t="shared" si="2"/>
        <v>234.375</v>
      </c>
      <c r="AA15" s="73">
        <f t="shared" si="2"/>
        <v>243.75</v>
      </c>
      <c r="AB15" s="73">
        <f t="shared" si="2"/>
        <v>253.125</v>
      </c>
      <c r="AC15" s="73">
        <f t="shared" si="2"/>
        <v>262.5</v>
      </c>
      <c r="AD15" s="73">
        <f t="shared" si="2"/>
        <v>271.875</v>
      </c>
      <c r="AE15" s="168">
        <f t="shared" si="2"/>
        <v>281.25</v>
      </c>
      <c r="AF15" s="73">
        <f t="shared" si="2"/>
        <v>290.625</v>
      </c>
      <c r="AG15" s="73">
        <f t="shared" si="2"/>
        <v>300</v>
      </c>
      <c r="AH15" s="73">
        <f t="shared" si="2"/>
        <v>309.375</v>
      </c>
      <c r="AI15" s="73">
        <f t="shared" si="2"/>
        <v>318.75</v>
      </c>
      <c r="AJ15" s="73">
        <f t="shared" si="2"/>
        <v>328.125</v>
      </c>
      <c r="AK15" s="73">
        <f t="shared" si="2"/>
        <v>337.5</v>
      </c>
      <c r="AL15" s="73">
        <f t="shared" si="2"/>
        <v>346.875</v>
      </c>
      <c r="AM15" s="73">
        <f t="shared" si="2"/>
        <v>356.25</v>
      </c>
      <c r="AN15" s="73">
        <f t="shared" si="2"/>
        <v>365.625</v>
      </c>
      <c r="AO15" s="74">
        <f t="shared" si="2"/>
        <v>375</v>
      </c>
      <c r="AP15" s="73">
        <f t="shared" si="1"/>
        <v>384.375</v>
      </c>
      <c r="AQ15" s="73">
        <f t="shared" si="1"/>
        <v>393.75</v>
      </c>
      <c r="AR15" s="73">
        <f t="shared" si="1"/>
        <v>403.125</v>
      </c>
      <c r="AS15" s="73">
        <f t="shared" si="1"/>
        <v>412.5</v>
      </c>
      <c r="AT15" s="73">
        <f t="shared" si="1"/>
        <v>421.875</v>
      </c>
      <c r="AU15" s="73">
        <f t="shared" si="1"/>
        <v>431.25</v>
      </c>
      <c r="AV15" s="73">
        <f t="shared" si="1"/>
        <v>440.625</v>
      </c>
      <c r="AW15" s="73">
        <f t="shared" si="1"/>
        <v>450</v>
      </c>
      <c r="AX15" s="73">
        <f t="shared" si="1"/>
        <v>459.375</v>
      </c>
      <c r="AY15" s="76">
        <f t="shared" si="1"/>
        <v>468.75</v>
      </c>
    </row>
    <row r="16" spans="1:51" x14ac:dyDescent="0.35">
      <c r="A16" s="75">
        <v>33</v>
      </c>
      <c r="B16" s="80">
        <f>B$2/$A16*60</f>
        <v>9.0909090909090917</v>
      </c>
      <c r="C16" s="73">
        <f t="shared" si="2"/>
        <v>18.181818181818183</v>
      </c>
      <c r="D16" s="73">
        <f t="shared" si="2"/>
        <v>27.272727272727273</v>
      </c>
      <c r="E16" s="73">
        <f t="shared" si="2"/>
        <v>36.363636363636367</v>
      </c>
      <c r="F16" s="73">
        <f t="shared" si="2"/>
        <v>45.454545454545453</v>
      </c>
      <c r="G16" s="73">
        <f t="shared" si="2"/>
        <v>54.545454545454547</v>
      </c>
      <c r="H16" s="73">
        <f t="shared" si="2"/>
        <v>63.636363636363633</v>
      </c>
      <c r="I16" s="73">
        <f t="shared" si="2"/>
        <v>72.727272727272734</v>
      </c>
      <c r="J16" s="73">
        <f t="shared" si="2"/>
        <v>81.818181818181813</v>
      </c>
      <c r="K16" s="74">
        <f t="shared" si="2"/>
        <v>90.909090909090907</v>
      </c>
      <c r="L16" s="73">
        <f t="shared" si="2"/>
        <v>100</v>
      </c>
      <c r="M16" s="73">
        <f t="shared" si="2"/>
        <v>109.09090909090909</v>
      </c>
      <c r="N16" s="73">
        <f t="shared" si="2"/>
        <v>118.18181818181819</v>
      </c>
      <c r="O16" s="73">
        <f t="shared" si="2"/>
        <v>127.27272727272727</v>
      </c>
      <c r="P16" s="73">
        <f t="shared" si="2"/>
        <v>136.36363636363637</v>
      </c>
      <c r="Q16" s="73">
        <f t="shared" si="2"/>
        <v>145.45454545454547</v>
      </c>
      <c r="R16" s="73">
        <f t="shared" si="2"/>
        <v>154.54545454545453</v>
      </c>
      <c r="S16" s="73">
        <f t="shared" si="2"/>
        <v>163.63636363636363</v>
      </c>
      <c r="T16" s="73">
        <f t="shared" si="2"/>
        <v>172.72727272727275</v>
      </c>
      <c r="U16" s="74">
        <f t="shared" ref="C16:AP18" si="3">U$2/$A16*60</f>
        <v>181.81818181818181</v>
      </c>
      <c r="V16" s="164">
        <f t="shared" si="3"/>
        <v>190.90909090909091</v>
      </c>
      <c r="W16" s="73">
        <f t="shared" si="3"/>
        <v>200</v>
      </c>
      <c r="X16" s="73">
        <f t="shared" si="3"/>
        <v>209.09090909090909</v>
      </c>
      <c r="Y16" s="73">
        <f t="shared" si="3"/>
        <v>218.18181818181819</v>
      </c>
      <c r="Z16" s="73">
        <f t="shared" si="3"/>
        <v>227.27272727272728</v>
      </c>
      <c r="AA16" s="73">
        <f t="shared" si="3"/>
        <v>236.36363636363637</v>
      </c>
      <c r="AB16" s="73">
        <f t="shared" si="3"/>
        <v>245.45454545454544</v>
      </c>
      <c r="AC16" s="73">
        <f t="shared" si="3"/>
        <v>254.54545454545453</v>
      </c>
      <c r="AD16" s="73">
        <f t="shared" si="3"/>
        <v>263.63636363636363</v>
      </c>
      <c r="AE16" s="168">
        <f t="shared" si="3"/>
        <v>272.72727272727275</v>
      </c>
      <c r="AF16" s="73">
        <f t="shared" si="3"/>
        <v>281.81818181818181</v>
      </c>
      <c r="AG16" s="73">
        <f t="shared" si="3"/>
        <v>290.90909090909093</v>
      </c>
      <c r="AH16" s="73">
        <f t="shared" si="3"/>
        <v>300</v>
      </c>
      <c r="AI16" s="73">
        <f t="shared" si="3"/>
        <v>309.09090909090907</v>
      </c>
      <c r="AJ16" s="73">
        <f t="shared" si="3"/>
        <v>318.18181818181819</v>
      </c>
      <c r="AK16" s="73">
        <f t="shared" si="3"/>
        <v>327.27272727272725</v>
      </c>
      <c r="AL16" s="73">
        <f t="shared" si="3"/>
        <v>336.36363636363637</v>
      </c>
      <c r="AM16" s="73">
        <f t="shared" si="3"/>
        <v>345.4545454545455</v>
      </c>
      <c r="AN16" s="73">
        <f t="shared" si="3"/>
        <v>354.54545454545456</v>
      </c>
      <c r="AO16" s="74">
        <f t="shared" si="3"/>
        <v>363.63636363636363</v>
      </c>
      <c r="AP16" s="73">
        <f t="shared" si="3"/>
        <v>372.72727272727269</v>
      </c>
      <c r="AQ16" s="73">
        <f t="shared" si="1"/>
        <v>381.81818181818181</v>
      </c>
      <c r="AR16" s="73">
        <f t="shared" si="1"/>
        <v>390.90909090909093</v>
      </c>
      <c r="AS16" s="73">
        <f t="shared" si="1"/>
        <v>400</v>
      </c>
      <c r="AT16" s="73">
        <f t="shared" si="1"/>
        <v>409.09090909090912</v>
      </c>
      <c r="AU16" s="73">
        <f t="shared" si="1"/>
        <v>418.18181818181819</v>
      </c>
      <c r="AV16" s="73">
        <f t="shared" si="1"/>
        <v>427.27272727272725</v>
      </c>
      <c r="AW16" s="73">
        <f t="shared" si="1"/>
        <v>436.36363636363637</v>
      </c>
      <c r="AX16" s="73">
        <f t="shared" si="1"/>
        <v>445.45454545454544</v>
      </c>
      <c r="AY16" s="76">
        <f t="shared" si="1"/>
        <v>454.54545454545456</v>
      </c>
    </row>
    <row r="17" spans="1:51" x14ac:dyDescent="0.35">
      <c r="A17" s="75">
        <v>34</v>
      </c>
      <c r="B17" s="80">
        <f>B$2/$A17*60</f>
        <v>8.8235294117647065</v>
      </c>
      <c r="C17" s="73">
        <f t="shared" si="3"/>
        <v>17.647058823529413</v>
      </c>
      <c r="D17" s="73">
        <f t="shared" si="3"/>
        <v>26.470588235294116</v>
      </c>
      <c r="E17" s="73">
        <f t="shared" si="3"/>
        <v>35.294117647058826</v>
      </c>
      <c r="F17" s="73">
        <f t="shared" si="3"/>
        <v>44.117647058823536</v>
      </c>
      <c r="G17" s="73">
        <f t="shared" si="3"/>
        <v>52.941176470588232</v>
      </c>
      <c r="H17" s="73">
        <f t="shared" si="3"/>
        <v>61.764705882352935</v>
      </c>
      <c r="I17" s="73">
        <f t="shared" si="3"/>
        <v>70.588235294117652</v>
      </c>
      <c r="J17" s="73">
        <f t="shared" si="3"/>
        <v>79.411764705882348</v>
      </c>
      <c r="K17" s="74">
        <f t="shared" si="3"/>
        <v>88.235294117647072</v>
      </c>
      <c r="L17" s="73">
        <f t="shared" si="3"/>
        <v>97.058823529411768</v>
      </c>
      <c r="M17" s="73">
        <f t="shared" si="3"/>
        <v>105.88235294117646</v>
      </c>
      <c r="N17" s="73">
        <f t="shared" si="3"/>
        <v>114.70588235294119</v>
      </c>
      <c r="O17" s="73">
        <f t="shared" si="3"/>
        <v>123.52941176470587</v>
      </c>
      <c r="P17" s="73">
        <f t="shared" si="3"/>
        <v>132.35294117647061</v>
      </c>
      <c r="Q17" s="73">
        <f t="shared" si="3"/>
        <v>141.1764705882353</v>
      </c>
      <c r="R17" s="73">
        <f t="shared" si="3"/>
        <v>150</v>
      </c>
      <c r="S17" s="73">
        <f t="shared" si="3"/>
        <v>158.8235294117647</v>
      </c>
      <c r="T17" s="73">
        <f t="shared" si="3"/>
        <v>167.64705882352939</v>
      </c>
      <c r="U17" s="74">
        <f t="shared" si="3"/>
        <v>176.47058823529414</v>
      </c>
      <c r="V17" s="164">
        <f t="shared" si="3"/>
        <v>185.29411764705884</v>
      </c>
      <c r="W17" s="73">
        <f t="shared" si="3"/>
        <v>194.11764705882354</v>
      </c>
      <c r="X17" s="73">
        <f t="shared" si="3"/>
        <v>202.94117647058823</v>
      </c>
      <c r="Y17" s="73">
        <f t="shared" si="3"/>
        <v>211.76470588235293</v>
      </c>
      <c r="Z17" s="73">
        <f t="shared" si="3"/>
        <v>220.58823529411762</v>
      </c>
      <c r="AA17" s="73">
        <f t="shared" si="3"/>
        <v>229.41176470588238</v>
      </c>
      <c r="AB17" s="73">
        <f t="shared" si="3"/>
        <v>238.23529411764707</v>
      </c>
      <c r="AC17" s="73">
        <f t="shared" si="3"/>
        <v>247.05882352941174</v>
      </c>
      <c r="AD17" s="73">
        <f t="shared" si="3"/>
        <v>255.88235294117646</v>
      </c>
      <c r="AE17" s="168">
        <f t="shared" si="3"/>
        <v>264.70588235294122</v>
      </c>
      <c r="AF17" s="73">
        <f t="shared" si="3"/>
        <v>273.52941176470586</v>
      </c>
      <c r="AG17" s="73">
        <f t="shared" si="3"/>
        <v>282.35294117647061</v>
      </c>
      <c r="AH17" s="73">
        <f t="shared" si="3"/>
        <v>291.17647058823525</v>
      </c>
      <c r="AI17" s="73">
        <f t="shared" si="3"/>
        <v>300</v>
      </c>
      <c r="AJ17" s="73">
        <f t="shared" si="3"/>
        <v>308.82352941176475</v>
      </c>
      <c r="AK17" s="73">
        <f t="shared" si="3"/>
        <v>317.64705882352939</v>
      </c>
      <c r="AL17" s="73">
        <f t="shared" si="3"/>
        <v>326.47058823529414</v>
      </c>
      <c r="AM17" s="73">
        <f t="shared" si="3"/>
        <v>335.29411764705878</v>
      </c>
      <c r="AN17" s="73">
        <f t="shared" si="3"/>
        <v>344.11764705882354</v>
      </c>
      <c r="AO17" s="74">
        <f t="shared" si="3"/>
        <v>352.94117647058829</v>
      </c>
      <c r="AP17" s="73">
        <f t="shared" si="1"/>
        <v>361.76470588235293</v>
      </c>
      <c r="AQ17" s="73">
        <f t="shared" si="1"/>
        <v>370.58823529411768</v>
      </c>
      <c r="AR17" s="73">
        <f t="shared" si="1"/>
        <v>379.41176470588232</v>
      </c>
      <c r="AS17" s="73">
        <f t="shared" si="1"/>
        <v>388.23529411764707</v>
      </c>
      <c r="AT17" s="73">
        <f t="shared" si="1"/>
        <v>397.05882352941171</v>
      </c>
      <c r="AU17" s="73">
        <f t="shared" si="1"/>
        <v>405.88235294117646</v>
      </c>
      <c r="AV17" s="73">
        <f t="shared" si="1"/>
        <v>414.70588235294122</v>
      </c>
      <c r="AW17" s="73">
        <f t="shared" si="1"/>
        <v>423.52941176470586</v>
      </c>
      <c r="AX17" s="73">
        <f t="shared" si="1"/>
        <v>432.35294117647061</v>
      </c>
      <c r="AY17" s="76">
        <f t="shared" si="1"/>
        <v>441.17647058823525</v>
      </c>
    </row>
    <row r="18" spans="1:51" ht="15" thickBot="1" x14ac:dyDescent="0.4">
      <c r="A18" s="77">
        <v>35</v>
      </c>
      <c r="B18" s="81">
        <f>B$2/$A18*60</f>
        <v>8.5714285714285712</v>
      </c>
      <c r="C18" s="78">
        <f t="shared" si="3"/>
        <v>17.142857142857142</v>
      </c>
      <c r="D18" s="78">
        <f t="shared" si="3"/>
        <v>25.714285714285712</v>
      </c>
      <c r="E18" s="78">
        <f t="shared" si="3"/>
        <v>34.285714285714285</v>
      </c>
      <c r="F18" s="78">
        <f t="shared" si="3"/>
        <v>42.857142857142861</v>
      </c>
      <c r="G18" s="78">
        <f t="shared" si="3"/>
        <v>51.428571428571423</v>
      </c>
      <c r="H18" s="78">
        <f t="shared" si="3"/>
        <v>60</v>
      </c>
      <c r="I18" s="78">
        <f t="shared" si="3"/>
        <v>68.571428571428569</v>
      </c>
      <c r="J18" s="78">
        <f t="shared" si="3"/>
        <v>77.142857142857153</v>
      </c>
      <c r="K18" s="87">
        <f t="shared" si="3"/>
        <v>85.714285714285722</v>
      </c>
      <c r="L18" s="78">
        <f t="shared" si="3"/>
        <v>94.285714285714278</v>
      </c>
      <c r="M18" s="78">
        <f t="shared" si="3"/>
        <v>102.85714285714285</v>
      </c>
      <c r="N18" s="78">
        <f t="shared" si="3"/>
        <v>111.42857142857143</v>
      </c>
      <c r="O18" s="78">
        <f t="shared" si="3"/>
        <v>120</v>
      </c>
      <c r="P18" s="78">
        <f t="shared" si="3"/>
        <v>128.57142857142856</v>
      </c>
      <c r="Q18" s="78">
        <f t="shared" si="3"/>
        <v>137.14285714285714</v>
      </c>
      <c r="R18" s="78">
        <f t="shared" si="3"/>
        <v>145.71428571428569</v>
      </c>
      <c r="S18" s="78">
        <f t="shared" si="3"/>
        <v>154.28571428571431</v>
      </c>
      <c r="T18" s="78">
        <f t="shared" si="3"/>
        <v>162.85714285714286</v>
      </c>
      <c r="U18" s="87">
        <f t="shared" si="3"/>
        <v>171.42857142857144</v>
      </c>
      <c r="V18" s="166">
        <f t="shared" si="3"/>
        <v>180</v>
      </c>
      <c r="W18" s="78">
        <f t="shared" si="3"/>
        <v>188.57142857142856</v>
      </c>
      <c r="X18" s="78">
        <f t="shared" si="3"/>
        <v>197.14285714285714</v>
      </c>
      <c r="Y18" s="78">
        <f t="shared" si="3"/>
        <v>205.71428571428569</v>
      </c>
      <c r="Z18" s="78">
        <f t="shared" si="3"/>
        <v>214.28571428571431</v>
      </c>
      <c r="AA18" s="78">
        <f t="shared" si="3"/>
        <v>222.85714285714286</v>
      </c>
      <c r="AB18" s="78">
        <f t="shared" si="3"/>
        <v>231.42857142857144</v>
      </c>
      <c r="AC18" s="78">
        <f t="shared" si="3"/>
        <v>240</v>
      </c>
      <c r="AD18" s="78">
        <f t="shared" si="3"/>
        <v>248.57142857142858</v>
      </c>
      <c r="AE18" s="170">
        <f t="shared" si="3"/>
        <v>257.14285714285711</v>
      </c>
      <c r="AF18" s="78">
        <f t="shared" si="3"/>
        <v>265.71428571428572</v>
      </c>
      <c r="AG18" s="78">
        <f t="shared" si="3"/>
        <v>274.28571428571428</v>
      </c>
      <c r="AH18" s="78">
        <f t="shared" si="3"/>
        <v>282.85714285714289</v>
      </c>
      <c r="AI18" s="78">
        <f t="shared" si="3"/>
        <v>291.42857142857139</v>
      </c>
      <c r="AJ18" s="78">
        <f t="shared" si="3"/>
        <v>300</v>
      </c>
      <c r="AK18" s="78">
        <f t="shared" si="3"/>
        <v>308.57142857142861</v>
      </c>
      <c r="AL18" s="78">
        <f t="shared" si="3"/>
        <v>317.14285714285711</v>
      </c>
      <c r="AM18" s="78">
        <f t="shared" si="3"/>
        <v>325.71428571428572</v>
      </c>
      <c r="AN18" s="78">
        <f t="shared" si="3"/>
        <v>334.28571428571428</v>
      </c>
      <c r="AO18" s="87">
        <f t="shared" si="3"/>
        <v>342.85714285714289</v>
      </c>
      <c r="AP18" s="78">
        <f t="shared" si="1"/>
        <v>351.42857142857139</v>
      </c>
      <c r="AQ18" s="78">
        <f t="shared" si="1"/>
        <v>360</v>
      </c>
      <c r="AR18" s="78">
        <f t="shared" si="1"/>
        <v>368.57142857142861</v>
      </c>
      <c r="AS18" s="78">
        <f t="shared" si="1"/>
        <v>377.14285714285711</v>
      </c>
      <c r="AT18" s="78">
        <f t="shared" si="1"/>
        <v>385.71428571428572</v>
      </c>
      <c r="AU18" s="78">
        <f t="shared" si="1"/>
        <v>394.28571428571428</v>
      </c>
      <c r="AV18" s="78">
        <f t="shared" si="1"/>
        <v>402.85714285714289</v>
      </c>
      <c r="AW18" s="78">
        <f t="shared" si="1"/>
        <v>411.42857142857139</v>
      </c>
      <c r="AX18" s="78">
        <f t="shared" si="1"/>
        <v>420</v>
      </c>
      <c r="AY18" s="79">
        <f t="shared" si="1"/>
        <v>428.57142857142861</v>
      </c>
    </row>
    <row r="19" spans="1:51" ht="15" thickBot="1" x14ac:dyDescent="0.4"/>
    <row r="20" spans="1:51" ht="15" thickBot="1" x14ac:dyDescent="0.4">
      <c r="A20" s="85" t="s">
        <v>23</v>
      </c>
      <c r="B20" s="82" t="s">
        <v>27</v>
      </c>
      <c r="C20" s="83"/>
      <c r="D20" s="83"/>
      <c r="E20" s="83"/>
      <c r="F20" s="83"/>
      <c r="G20" s="83"/>
      <c r="H20" s="83"/>
      <c r="I20" s="83"/>
      <c r="J20" s="83"/>
      <c r="K20" s="83"/>
      <c r="L20" s="83"/>
      <c r="M20" s="83"/>
      <c r="N20" s="83"/>
      <c r="O20" s="83"/>
      <c r="P20" s="83"/>
      <c r="Q20" s="83"/>
      <c r="R20" s="83"/>
      <c r="S20" s="83"/>
      <c r="T20" s="83"/>
      <c r="U20" s="83"/>
      <c r="V20" s="83"/>
      <c r="W20" s="83"/>
      <c r="X20" s="83"/>
      <c r="Y20" s="83"/>
      <c r="Z20" s="83"/>
      <c r="AA20" s="83"/>
      <c r="AB20" s="83"/>
      <c r="AC20" s="83"/>
      <c r="AD20" s="83"/>
      <c r="AE20" s="83"/>
      <c r="AF20" s="83"/>
      <c r="AG20" s="83"/>
      <c r="AH20" s="83"/>
      <c r="AI20" s="83"/>
      <c r="AJ20" s="83"/>
      <c r="AK20" s="83"/>
      <c r="AL20" s="83"/>
      <c r="AM20" s="83"/>
      <c r="AN20" s="83"/>
      <c r="AO20" s="83"/>
      <c r="AP20" s="83"/>
      <c r="AQ20" s="83"/>
      <c r="AR20" s="83"/>
      <c r="AS20" s="83"/>
      <c r="AT20" s="83"/>
      <c r="AU20" s="83"/>
      <c r="AV20" s="83"/>
      <c r="AW20" s="83"/>
      <c r="AX20" s="83"/>
      <c r="AY20" s="84"/>
    </row>
    <row r="21" spans="1:51" ht="15" thickBot="1" x14ac:dyDescent="0.4">
      <c r="A21" s="86"/>
      <c r="B21" s="98">
        <v>5</v>
      </c>
      <c r="C21" s="99">
        <v>10</v>
      </c>
      <c r="D21" s="99">
        <v>15</v>
      </c>
      <c r="E21" s="99">
        <v>20</v>
      </c>
      <c r="F21" s="99">
        <v>25</v>
      </c>
      <c r="G21" s="99">
        <v>30</v>
      </c>
      <c r="H21" s="99">
        <v>35</v>
      </c>
      <c r="I21" s="99">
        <v>40</v>
      </c>
      <c r="J21" s="99">
        <v>45</v>
      </c>
      <c r="K21" s="100">
        <v>50</v>
      </c>
      <c r="L21" s="99">
        <v>55</v>
      </c>
      <c r="M21" s="99">
        <v>60</v>
      </c>
      <c r="N21" s="99">
        <v>65</v>
      </c>
      <c r="O21" s="99">
        <v>70</v>
      </c>
      <c r="P21" s="99">
        <v>75</v>
      </c>
      <c r="Q21" s="92">
        <v>80</v>
      </c>
      <c r="R21" s="92">
        <v>85</v>
      </c>
      <c r="S21" s="92">
        <v>90</v>
      </c>
      <c r="T21" s="92">
        <v>95</v>
      </c>
      <c r="U21" s="93">
        <v>100</v>
      </c>
      <c r="V21" s="163">
        <v>105</v>
      </c>
      <c r="W21" s="92">
        <v>110</v>
      </c>
      <c r="X21" s="92">
        <v>115</v>
      </c>
      <c r="Y21" s="92">
        <v>120</v>
      </c>
      <c r="Z21" s="92">
        <v>125</v>
      </c>
      <c r="AA21" s="92">
        <v>130</v>
      </c>
      <c r="AB21" s="92">
        <v>135</v>
      </c>
      <c r="AC21" s="92">
        <v>140</v>
      </c>
      <c r="AD21" s="92">
        <v>145</v>
      </c>
      <c r="AE21" s="167">
        <v>150</v>
      </c>
      <c r="AF21" s="107">
        <v>155</v>
      </c>
      <c r="AG21" s="107">
        <v>160</v>
      </c>
      <c r="AH21" s="107">
        <v>165</v>
      </c>
      <c r="AI21" s="107">
        <v>170</v>
      </c>
      <c r="AJ21" s="107">
        <v>175</v>
      </c>
      <c r="AK21" s="107">
        <v>180</v>
      </c>
      <c r="AL21" s="107">
        <v>185</v>
      </c>
      <c r="AM21" s="107">
        <v>190</v>
      </c>
      <c r="AN21" s="107">
        <v>195</v>
      </c>
      <c r="AO21" s="108">
        <v>200</v>
      </c>
      <c r="AP21" s="113">
        <v>205</v>
      </c>
      <c r="AQ21" s="113">
        <v>210</v>
      </c>
      <c r="AR21" s="113">
        <v>215</v>
      </c>
      <c r="AS21" s="113">
        <v>220</v>
      </c>
      <c r="AT21" s="113">
        <v>225</v>
      </c>
      <c r="AU21" s="113">
        <v>230</v>
      </c>
      <c r="AV21" s="113">
        <v>235</v>
      </c>
      <c r="AW21" s="113">
        <v>240</v>
      </c>
      <c r="AX21" s="113">
        <v>245</v>
      </c>
      <c r="AY21" s="114">
        <v>250</v>
      </c>
    </row>
    <row r="22" spans="1:51" x14ac:dyDescent="0.35">
      <c r="A22" s="75">
        <v>20</v>
      </c>
      <c r="B22" s="101">
        <f>B$2/$A22</f>
        <v>0.25</v>
      </c>
      <c r="C22" s="102">
        <f t="shared" ref="C22:AY27" si="4">C$2/$A22</f>
        <v>0.5</v>
      </c>
      <c r="D22" s="102">
        <f t="shared" si="4"/>
        <v>0.75</v>
      </c>
      <c r="E22" s="102">
        <f t="shared" si="4"/>
        <v>1</v>
      </c>
      <c r="F22" s="102">
        <f t="shared" si="4"/>
        <v>1.25</v>
      </c>
      <c r="G22" s="102">
        <f t="shared" si="4"/>
        <v>1.5</v>
      </c>
      <c r="H22" s="102">
        <f t="shared" si="4"/>
        <v>1.75</v>
      </c>
      <c r="I22" s="102">
        <f t="shared" si="4"/>
        <v>2</v>
      </c>
      <c r="J22" s="102">
        <f t="shared" si="4"/>
        <v>2.25</v>
      </c>
      <c r="K22" s="103">
        <f t="shared" si="4"/>
        <v>2.5</v>
      </c>
      <c r="L22" s="102">
        <f t="shared" si="4"/>
        <v>2.75</v>
      </c>
      <c r="M22" s="102">
        <f t="shared" si="4"/>
        <v>3</v>
      </c>
      <c r="N22" s="102">
        <f t="shared" si="4"/>
        <v>3.25</v>
      </c>
      <c r="O22" s="102">
        <f t="shared" si="4"/>
        <v>3.5</v>
      </c>
      <c r="P22" s="102">
        <f t="shared" si="4"/>
        <v>3.75</v>
      </c>
      <c r="Q22" s="94">
        <f t="shared" si="4"/>
        <v>4</v>
      </c>
      <c r="R22" s="94">
        <f t="shared" si="4"/>
        <v>4.25</v>
      </c>
      <c r="S22" s="94">
        <f t="shared" si="4"/>
        <v>4.5</v>
      </c>
      <c r="T22" s="94">
        <f t="shared" si="4"/>
        <v>4.75</v>
      </c>
      <c r="U22" s="95">
        <f t="shared" si="4"/>
        <v>5</v>
      </c>
      <c r="V22" s="164">
        <f t="shared" si="4"/>
        <v>5.25</v>
      </c>
      <c r="W22" s="94">
        <f t="shared" si="4"/>
        <v>5.5</v>
      </c>
      <c r="X22" s="94">
        <f t="shared" si="4"/>
        <v>5.75</v>
      </c>
      <c r="Y22" s="94">
        <f t="shared" si="4"/>
        <v>6</v>
      </c>
      <c r="Z22" s="94">
        <f t="shared" si="4"/>
        <v>6.25</v>
      </c>
      <c r="AA22" s="94">
        <f t="shared" si="4"/>
        <v>6.5</v>
      </c>
      <c r="AB22" s="94">
        <f t="shared" si="4"/>
        <v>6.75</v>
      </c>
      <c r="AC22" s="94">
        <f t="shared" si="4"/>
        <v>7</v>
      </c>
      <c r="AD22" s="94">
        <f t="shared" si="4"/>
        <v>7.25</v>
      </c>
      <c r="AE22" s="168">
        <f t="shared" si="4"/>
        <v>7.5</v>
      </c>
      <c r="AF22" s="109">
        <f t="shared" si="4"/>
        <v>7.75</v>
      </c>
      <c r="AG22" s="109">
        <f t="shared" si="4"/>
        <v>8</v>
      </c>
      <c r="AH22" s="109">
        <f t="shared" si="4"/>
        <v>8.25</v>
      </c>
      <c r="AI22" s="109">
        <f t="shared" si="4"/>
        <v>8.5</v>
      </c>
      <c r="AJ22" s="109">
        <f t="shared" si="4"/>
        <v>8.75</v>
      </c>
      <c r="AK22" s="109">
        <f t="shared" si="4"/>
        <v>9</v>
      </c>
      <c r="AL22" s="109">
        <f t="shared" si="4"/>
        <v>9.25</v>
      </c>
      <c r="AM22" s="109">
        <f t="shared" si="4"/>
        <v>9.5</v>
      </c>
      <c r="AN22" s="109">
        <f t="shared" si="4"/>
        <v>9.75</v>
      </c>
      <c r="AO22" s="110">
        <f t="shared" si="4"/>
        <v>10</v>
      </c>
      <c r="AP22" s="115">
        <f t="shared" si="4"/>
        <v>10.25</v>
      </c>
      <c r="AQ22" s="115">
        <f t="shared" si="4"/>
        <v>10.5</v>
      </c>
      <c r="AR22" s="115">
        <f t="shared" si="4"/>
        <v>10.75</v>
      </c>
      <c r="AS22" s="115">
        <f t="shared" si="4"/>
        <v>11</v>
      </c>
      <c r="AT22" s="115">
        <f t="shared" si="4"/>
        <v>11.25</v>
      </c>
      <c r="AU22" s="115">
        <f t="shared" si="4"/>
        <v>11.5</v>
      </c>
      <c r="AV22" s="115">
        <f t="shared" si="4"/>
        <v>11.75</v>
      </c>
      <c r="AW22" s="115">
        <f t="shared" si="4"/>
        <v>12</v>
      </c>
      <c r="AX22" s="115">
        <f t="shared" si="4"/>
        <v>12.25</v>
      </c>
      <c r="AY22" s="116">
        <f t="shared" si="4"/>
        <v>12.5</v>
      </c>
    </row>
    <row r="23" spans="1:51" x14ac:dyDescent="0.35">
      <c r="A23" s="75">
        <v>21</v>
      </c>
      <c r="B23" s="101">
        <f t="shared" ref="B23:Q37" si="5">B$2/$A23</f>
        <v>0.23809523809523808</v>
      </c>
      <c r="C23" s="102">
        <f t="shared" si="5"/>
        <v>0.47619047619047616</v>
      </c>
      <c r="D23" s="102">
        <f t="shared" si="5"/>
        <v>0.7142857142857143</v>
      </c>
      <c r="E23" s="102">
        <f t="shared" si="5"/>
        <v>0.95238095238095233</v>
      </c>
      <c r="F23" s="102">
        <f t="shared" si="5"/>
        <v>1.1904761904761905</v>
      </c>
      <c r="G23" s="102">
        <f t="shared" si="5"/>
        <v>1.4285714285714286</v>
      </c>
      <c r="H23" s="102">
        <f t="shared" si="5"/>
        <v>1.6666666666666667</v>
      </c>
      <c r="I23" s="102">
        <f t="shared" si="5"/>
        <v>1.9047619047619047</v>
      </c>
      <c r="J23" s="102">
        <f t="shared" si="5"/>
        <v>2.1428571428571428</v>
      </c>
      <c r="K23" s="103">
        <f t="shared" si="5"/>
        <v>2.3809523809523809</v>
      </c>
      <c r="L23" s="102">
        <f t="shared" si="5"/>
        <v>2.6190476190476191</v>
      </c>
      <c r="M23" s="102">
        <f t="shared" si="5"/>
        <v>2.8571428571428572</v>
      </c>
      <c r="N23" s="102">
        <f t="shared" si="5"/>
        <v>3.0952380952380953</v>
      </c>
      <c r="O23" s="102">
        <f t="shared" si="5"/>
        <v>3.3333333333333335</v>
      </c>
      <c r="P23" s="102">
        <f t="shared" si="5"/>
        <v>3.5714285714285716</v>
      </c>
      <c r="Q23" s="94">
        <f t="shared" si="5"/>
        <v>3.8095238095238093</v>
      </c>
      <c r="R23" s="94">
        <f t="shared" si="4"/>
        <v>4.0476190476190474</v>
      </c>
      <c r="S23" s="94">
        <f t="shared" si="4"/>
        <v>4.2857142857142856</v>
      </c>
      <c r="T23" s="94">
        <f t="shared" si="4"/>
        <v>4.5238095238095237</v>
      </c>
      <c r="U23" s="95">
        <f t="shared" si="4"/>
        <v>4.7619047619047619</v>
      </c>
      <c r="V23" s="164">
        <f t="shared" si="4"/>
        <v>5</v>
      </c>
      <c r="W23" s="94">
        <f t="shared" si="4"/>
        <v>5.2380952380952381</v>
      </c>
      <c r="X23" s="94">
        <f t="shared" si="4"/>
        <v>5.4761904761904763</v>
      </c>
      <c r="Y23" s="94">
        <f t="shared" si="4"/>
        <v>5.7142857142857144</v>
      </c>
      <c r="Z23" s="94">
        <f t="shared" si="4"/>
        <v>5.9523809523809526</v>
      </c>
      <c r="AA23" s="94">
        <f t="shared" si="4"/>
        <v>6.1904761904761907</v>
      </c>
      <c r="AB23" s="94">
        <f t="shared" si="4"/>
        <v>6.4285714285714288</v>
      </c>
      <c r="AC23" s="94">
        <f t="shared" si="4"/>
        <v>6.666666666666667</v>
      </c>
      <c r="AD23" s="94">
        <f t="shared" si="4"/>
        <v>6.9047619047619051</v>
      </c>
      <c r="AE23" s="168">
        <f t="shared" si="4"/>
        <v>7.1428571428571432</v>
      </c>
      <c r="AF23" s="109">
        <f t="shared" si="4"/>
        <v>7.3809523809523814</v>
      </c>
      <c r="AG23" s="109">
        <f t="shared" si="4"/>
        <v>7.6190476190476186</v>
      </c>
      <c r="AH23" s="109">
        <f t="shared" si="4"/>
        <v>7.8571428571428568</v>
      </c>
      <c r="AI23" s="109">
        <f t="shared" si="4"/>
        <v>8.0952380952380949</v>
      </c>
      <c r="AJ23" s="109">
        <f t="shared" si="4"/>
        <v>8.3333333333333339</v>
      </c>
      <c r="AK23" s="109">
        <f t="shared" si="4"/>
        <v>8.5714285714285712</v>
      </c>
      <c r="AL23" s="109">
        <f t="shared" si="4"/>
        <v>8.8095238095238102</v>
      </c>
      <c r="AM23" s="109">
        <f t="shared" si="4"/>
        <v>9.0476190476190474</v>
      </c>
      <c r="AN23" s="109">
        <f t="shared" si="4"/>
        <v>9.2857142857142865</v>
      </c>
      <c r="AO23" s="110">
        <f t="shared" si="4"/>
        <v>9.5238095238095237</v>
      </c>
      <c r="AP23" s="115">
        <f t="shared" si="4"/>
        <v>9.7619047619047628</v>
      </c>
      <c r="AQ23" s="115">
        <f t="shared" si="4"/>
        <v>10</v>
      </c>
      <c r="AR23" s="115">
        <f t="shared" si="4"/>
        <v>10.238095238095237</v>
      </c>
      <c r="AS23" s="115">
        <f t="shared" si="4"/>
        <v>10.476190476190476</v>
      </c>
      <c r="AT23" s="115">
        <f t="shared" si="4"/>
        <v>10.714285714285714</v>
      </c>
      <c r="AU23" s="115">
        <f t="shared" si="4"/>
        <v>10.952380952380953</v>
      </c>
      <c r="AV23" s="115">
        <f t="shared" si="4"/>
        <v>11.19047619047619</v>
      </c>
      <c r="AW23" s="115">
        <f t="shared" si="4"/>
        <v>11.428571428571429</v>
      </c>
      <c r="AX23" s="115">
        <f t="shared" si="4"/>
        <v>11.666666666666666</v>
      </c>
      <c r="AY23" s="116">
        <f t="shared" si="4"/>
        <v>11.904761904761905</v>
      </c>
    </row>
    <row r="24" spans="1:51" x14ac:dyDescent="0.35">
      <c r="A24" s="75">
        <v>22</v>
      </c>
      <c r="B24" s="101">
        <f t="shared" si="5"/>
        <v>0.22727272727272727</v>
      </c>
      <c r="C24" s="102">
        <f t="shared" si="4"/>
        <v>0.45454545454545453</v>
      </c>
      <c r="D24" s="102">
        <f t="shared" si="4"/>
        <v>0.68181818181818177</v>
      </c>
      <c r="E24" s="102">
        <f t="shared" si="4"/>
        <v>0.90909090909090906</v>
      </c>
      <c r="F24" s="102">
        <f t="shared" si="4"/>
        <v>1.1363636363636365</v>
      </c>
      <c r="G24" s="102">
        <f t="shared" si="4"/>
        <v>1.3636363636363635</v>
      </c>
      <c r="H24" s="102">
        <f t="shared" si="4"/>
        <v>1.5909090909090908</v>
      </c>
      <c r="I24" s="102">
        <f t="shared" si="4"/>
        <v>1.8181818181818181</v>
      </c>
      <c r="J24" s="102">
        <f t="shared" si="4"/>
        <v>2.0454545454545454</v>
      </c>
      <c r="K24" s="103">
        <f t="shared" si="4"/>
        <v>2.2727272727272729</v>
      </c>
      <c r="L24" s="102">
        <f t="shared" si="4"/>
        <v>2.5</v>
      </c>
      <c r="M24" s="102">
        <f t="shared" si="4"/>
        <v>2.7272727272727271</v>
      </c>
      <c r="N24" s="102">
        <f t="shared" si="4"/>
        <v>2.9545454545454546</v>
      </c>
      <c r="O24" s="102">
        <f t="shared" si="4"/>
        <v>3.1818181818181817</v>
      </c>
      <c r="P24" s="102">
        <f t="shared" si="4"/>
        <v>3.4090909090909092</v>
      </c>
      <c r="Q24" s="94">
        <f t="shared" si="4"/>
        <v>3.6363636363636362</v>
      </c>
      <c r="R24" s="94">
        <f t="shared" si="4"/>
        <v>3.8636363636363638</v>
      </c>
      <c r="S24" s="94">
        <f t="shared" si="4"/>
        <v>4.0909090909090908</v>
      </c>
      <c r="T24" s="94">
        <f t="shared" si="4"/>
        <v>4.3181818181818183</v>
      </c>
      <c r="U24" s="95">
        <f t="shared" si="4"/>
        <v>4.5454545454545459</v>
      </c>
      <c r="V24" s="164">
        <f t="shared" si="4"/>
        <v>4.7727272727272725</v>
      </c>
      <c r="W24" s="94">
        <f t="shared" si="4"/>
        <v>5</v>
      </c>
      <c r="X24" s="94">
        <f t="shared" si="4"/>
        <v>5.2272727272727275</v>
      </c>
      <c r="Y24" s="94">
        <f t="shared" si="4"/>
        <v>5.4545454545454541</v>
      </c>
      <c r="Z24" s="94">
        <f t="shared" si="4"/>
        <v>5.6818181818181817</v>
      </c>
      <c r="AA24" s="94">
        <f t="shared" si="4"/>
        <v>5.9090909090909092</v>
      </c>
      <c r="AB24" s="94">
        <f t="shared" si="4"/>
        <v>6.1363636363636367</v>
      </c>
      <c r="AC24" s="94">
        <f t="shared" si="4"/>
        <v>6.3636363636363633</v>
      </c>
      <c r="AD24" s="94">
        <f t="shared" si="4"/>
        <v>6.5909090909090908</v>
      </c>
      <c r="AE24" s="168">
        <f t="shared" si="4"/>
        <v>6.8181818181818183</v>
      </c>
      <c r="AF24" s="109">
        <f t="shared" si="4"/>
        <v>7.0454545454545459</v>
      </c>
      <c r="AG24" s="109">
        <f t="shared" si="4"/>
        <v>7.2727272727272725</v>
      </c>
      <c r="AH24" s="109">
        <f t="shared" si="4"/>
        <v>7.5</v>
      </c>
      <c r="AI24" s="109">
        <f t="shared" si="4"/>
        <v>7.7272727272727275</v>
      </c>
      <c r="AJ24" s="109">
        <f t="shared" si="4"/>
        <v>7.9545454545454541</v>
      </c>
      <c r="AK24" s="109">
        <f t="shared" si="4"/>
        <v>8.1818181818181817</v>
      </c>
      <c r="AL24" s="109">
        <f t="shared" si="4"/>
        <v>8.4090909090909083</v>
      </c>
      <c r="AM24" s="109">
        <f t="shared" si="4"/>
        <v>8.6363636363636367</v>
      </c>
      <c r="AN24" s="109">
        <f t="shared" si="4"/>
        <v>8.8636363636363633</v>
      </c>
      <c r="AO24" s="110">
        <f t="shared" si="4"/>
        <v>9.0909090909090917</v>
      </c>
      <c r="AP24" s="115">
        <f t="shared" si="4"/>
        <v>9.3181818181818183</v>
      </c>
      <c r="AQ24" s="115">
        <f t="shared" si="4"/>
        <v>9.545454545454545</v>
      </c>
      <c r="AR24" s="115">
        <f t="shared" si="4"/>
        <v>9.7727272727272734</v>
      </c>
      <c r="AS24" s="115">
        <f t="shared" si="4"/>
        <v>10</v>
      </c>
      <c r="AT24" s="115">
        <f t="shared" si="4"/>
        <v>10.227272727272727</v>
      </c>
      <c r="AU24" s="115">
        <f t="shared" si="4"/>
        <v>10.454545454545455</v>
      </c>
      <c r="AV24" s="115">
        <f t="shared" si="4"/>
        <v>10.681818181818182</v>
      </c>
      <c r="AW24" s="115">
        <f t="shared" si="4"/>
        <v>10.909090909090908</v>
      </c>
      <c r="AX24" s="115">
        <f t="shared" si="4"/>
        <v>11.136363636363637</v>
      </c>
      <c r="AY24" s="116">
        <f t="shared" si="4"/>
        <v>11.363636363636363</v>
      </c>
    </row>
    <row r="25" spans="1:51" x14ac:dyDescent="0.35">
      <c r="A25" s="75">
        <v>23</v>
      </c>
      <c r="B25" s="101">
        <f t="shared" si="5"/>
        <v>0.21739130434782608</v>
      </c>
      <c r="C25" s="102">
        <f t="shared" si="4"/>
        <v>0.43478260869565216</v>
      </c>
      <c r="D25" s="102">
        <f t="shared" si="4"/>
        <v>0.65217391304347827</v>
      </c>
      <c r="E25" s="102">
        <f t="shared" si="4"/>
        <v>0.86956521739130432</v>
      </c>
      <c r="F25" s="102">
        <f t="shared" si="4"/>
        <v>1.0869565217391304</v>
      </c>
      <c r="G25" s="102">
        <f t="shared" si="4"/>
        <v>1.3043478260869565</v>
      </c>
      <c r="H25" s="102">
        <f t="shared" si="4"/>
        <v>1.5217391304347827</v>
      </c>
      <c r="I25" s="102">
        <f t="shared" si="4"/>
        <v>1.7391304347826086</v>
      </c>
      <c r="J25" s="102">
        <f t="shared" si="4"/>
        <v>1.9565217391304348</v>
      </c>
      <c r="K25" s="103">
        <f t="shared" si="4"/>
        <v>2.1739130434782608</v>
      </c>
      <c r="L25" s="102">
        <f t="shared" si="4"/>
        <v>2.3913043478260869</v>
      </c>
      <c r="M25" s="102">
        <f t="shared" si="4"/>
        <v>2.6086956521739131</v>
      </c>
      <c r="N25" s="102">
        <f t="shared" si="4"/>
        <v>2.8260869565217392</v>
      </c>
      <c r="O25" s="102">
        <f t="shared" si="4"/>
        <v>3.0434782608695654</v>
      </c>
      <c r="P25" s="102">
        <f t="shared" si="4"/>
        <v>3.2608695652173911</v>
      </c>
      <c r="Q25" s="94">
        <f t="shared" si="4"/>
        <v>3.4782608695652173</v>
      </c>
      <c r="R25" s="94">
        <f t="shared" si="4"/>
        <v>3.6956521739130435</v>
      </c>
      <c r="S25" s="94">
        <f t="shared" si="4"/>
        <v>3.9130434782608696</v>
      </c>
      <c r="T25" s="94">
        <f t="shared" si="4"/>
        <v>4.1304347826086953</v>
      </c>
      <c r="U25" s="95">
        <f t="shared" si="4"/>
        <v>4.3478260869565215</v>
      </c>
      <c r="V25" s="164">
        <f t="shared" si="4"/>
        <v>4.5652173913043477</v>
      </c>
      <c r="W25" s="94">
        <f t="shared" si="4"/>
        <v>4.7826086956521738</v>
      </c>
      <c r="X25" s="94">
        <f t="shared" si="4"/>
        <v>5</v>
      </c>
      <c r="Y25" s="94">
        <f t="shared" si="4"/>
        <v>5.2173913043478262</v>
      </c>
      <c r="Z25" s="94">
        <f t="shared" si="4"/>
        <v>5.4347826086956523</v>
      </c>
      <c r="AA25" s="94">
        <f t="shared" si="4"/>
        <v>5.6521739130434785</v>
      </c>
      <c r="AB25" s="94">
        <f t="shared" si="4"/>
        <v>5.8695652173913047</v>
      </c>
      <c r="AC25" s="94">
        <f t="shared" si="4"/>
        <v>6.0869565217391308</v>
      </c>
      <c r="AD25" s="94">
        <f t="shared" si="4"/>
        <v>6.3043478260869561</v>
      </c>
      <c r="AE25" s="168">
        <f t="shared" si="4"/>
        <v>6.5217391304347823</v>
      </c>
      <c r="AF25" s="109">
        <f t="shared" si="4"/>
        <v>6.7391304347826084</v>
      </c>
      <c r="AG25" s="109">
        <f t="shared" si="4"/>
        <v>6.9565217391304346</v>
      </c>
      <c r="AH25" s="109">
        <f t="shared" si="4"/>
        <v>7.1739130434782608</v>
      </c>
      <c r="AI25" s="109">
        <f t="shared" si="4"/>
        <v>7.3913043478260869</v>
      </c>
      <c r="AJ25" s="109">
        <f t="shared" si="4"/>
        <v>7.6086956521739131</v>
      </c>
      <c r="AK25" s="109">
        <f t="shared" si="4"/>
        <v>7.8260869565217392</v>
      </c>
      <c r="AL25" s="109">
        <f t="shared" si="4"/>
        <v>8.0434782608695645</v>
      </c>
      <c r="AM25" s="109">
        <f t="shared" si="4"/>
        <v>8.2608695652173907</v>
      </c>
      <c r="AN25" s="109">
        <f t="shared" si="4"/>
        <v>8.4782608695652169</v>
      </c>
      <c r="AO25" s="110">
        <f t="shared" si="4"/>
        <v>8.695652173913043</v>
      </c>
      <c r="AP25" s="115">
        <f t="shared" si="4"/>
        <v>8.9130434782608692</v>
      </c>
      <c r="AQ25" s="115">
        <f t="shared" si="4"/>
        <v>9.1304347826086953</v>
      </c>
      <c r="AR25" s="115">
        <f t="shared" si="4"/>
        <v>9.3478260869565215</v>
      </c>
      <c r="AS25" s="115">
        <f t="shared" si="4"/>
        <v>9.5652173913043477</v>
      </c>
      <c r="AT25" s="115">
        <f t="shared" si="4"/>
        <v>9.7826086956521738</v>
      </c>
      <c r="AU25" s="115">
        <f t="shared" si="4"/>
        <v>10</v>
      </c>
      <c r="AV25" s="115">
        <f t="shared" si="4"/>
        <v>10.217391304347826</v>
      </c>
      <c r="AW25" s="115">
        <f t="shared" si="4"/>
        <v>10.434782608695652</v>
      </c>
      <c r="AX25" s="115">
        <f t="shared" si="4"/>
        <v>10.652173913043478</v>
      </c>
      <c r="AY25" s="116">
        <f t="shared" si="4"/>
        <v>10.869565217391305</v>
      </c>
    </row>
    <row r="26" spans="1:51" x14ac:dyDescent="0.35">
      <c r="A26" s="75">
        <v>24</v>
      </c>
      <c r="B26" s="101">
        <f t="shared" si="5"/>
        <v>0.20833333333333334</v>
      </c>
      <c r="C26" s="102">
        <f t="shared" si="4"/>
        <v>0.41666666666666669</v>
      </c>
      <c r="D26" s="102">
        <f t="shared" si="4"/>
        <v>0.625</v>
      </c>
      <c r="E26" s="102">
        <f t="shared" si="4"/>
        <v>0.83333333333333337</v>
      </c>
      <c r="F26" s="102">
        <f t="shared" si="4"/>
        <v>1.0416666666666667</v>
      </c>
      <c r="G26" s="102">
        <f t="shared" si="4"/>
        <v>1.25</v>
      </c>
      <c r="H26" s="102">
        <f t="shared" si="4"/>
        <v>1.4583333333333333</v>
      </c>
      <c r="I26" s="102">
        <f t="shared" si="4"/>
        <v>1.6666666666666667</v>
      </c>
      <c r="J26" s="102">
        <f t="shared" si="4"/>
        <v>1.875</v>
      </c>
      <c r="K26" s="103">
        <f t="shared" si="4"/>
        <v>2.0833333333333335</v>
      </c>
      <c r="L26" s="102">
        <f t="shared" si="4"/>
        <v>2.2916666666666665</v>
      </c>
      <c r="M26" s="102">
        <f t="shared" si="4"/>
        <v>2.5</v>
      </c>
      <c r="N26" s="102">
        <f t="shared" si="4"/>
        <v>2.7083333333333335</v>
      </c>
      <c r="O26" s="102">
        <f t="shared" si="4"/>
        <v>2.9166666666666665</v>
      </c>
      <c r="P26" s="102">
        <f t="shared" si="4"/>
        <v>3.125</v>
      </c>
      <c r="Q26" s="94">
        <f t="shared" si="4"/>
        <v>3.3333333333333335</v>
      </c>
      <c r="R26" s="94">
        <f t="shared" si="4"/>
        <v>3.5416666666666665</v>
      </c>
      <c r="S26" s="94">
        <f t="shared" si="4"/>
        <v>3.75</v>
      </c>
      <c r="T26" s="94">
        <f t="shared" si="4"/>
        <v>3.9583333333333335</v>
      </c>
      <c r="U26" s="95">
        <f t="shared" si="4"/>
        <v>4.166666666666667</v>
      </c>
      <c r="V26" s="164">
        <f t="shared" si="4"/>
        <v>4.375</v>
      </c>
      <c r="W26" s="94">
        <f t="shared" si="4"/>
        <v>4.583333333333333</v>
      </c>
      <c r="X26" s="94">
        <f t="shared" si="4"/>
        <v>4.791666666666667</v>
      </c>
      <c r="Y26" s="94">
        <f t="shared" si="4"/>
        <v>5</v>
      </c>
      <c r="Z26" s="94">
        <f t="shared" si="4"/>
        <v>5.208333333333333</v>
      </c>
      <c r="AA26" s="94">
        <f t="shared" si="4"/>
        <v>5.416666666666667</v>
      </c>
      <c r="AB26" s="94">
        <f t="shared" si="4"/>
        <v>5.625</v>
      </c>
      <c r="AC26" s="94">
        <f t="shared" si="4"/>
        <v>5.833333333333333</v>
      </c>
      <c r="AD26" s="94">
        <f t="shared" si="4"/>
        <v>6.041666666666667</v>
      </c>
      <c r="AE26" s="168">
        <f t="shared" si="4"/>
        <v>6.25</v>
      </c>
      <c r="AF26" s="109">
        <f t="shared" si="4"/>
        <v>6.458333333333333</v>
      </c>
      <c r="AG26" s="109">
        <f t="shared" si="4"/>
        <v>6.666666666666667</v>
      </c>
      <c r="AH26" s="109">
        <f t="shared" si="4"/>
        <v>6.875</v>
      </c>
      <c r="AI26" s="109">
        <f t="shared" si="4"/>
        <v>7.083333333333333</v>
      </c>
      <c r="AJ26" s="109">
        <f t="shared" si="4"/>
        <v>7.291666666666667</v>
      </c>
      <c r="AK26" s="109">
        <f t="shared" si="4"/>
        <v>7.5</v>
      </c>
      <c r="AL26" s="109">
        <f t="shared" si="4"/>
        <v>7.708333333333333</v>
      </c>
      <c r="AM26" s="109">
        <f t="shared" si="4"/>
        <v>7.916666666666667</v>
      </c>
      <c r="AN26" s="109">
        <f t="shared" si="4"/>
        <v>8.125</v>
      </c>
      <c r="AO26" s="110">
        <f t="shared" si="4"/>
        <v>8.3333333333333339</v>
      </c>
      <c r="AP26" s="115">
        <f t="shared" si="4"/>
        <v>8.5416666666666661</v>
      </c>
      <c r="AQ26" s="115">
        <f t="shared" si="4"/>
        <v>8.75</v>
      </c>
      <c r="AR26" s="115">
        <f t="shared" si="4"/>
        <v>8.9583333333333339</v>
      </c>
      <c r="AS26" s="115">
        <f t="shared" si="4"/>
        <v>9.1666666666666661</v>
      </c>
      <c r="AT26" s="115">
        <f t="shared" si="4"/>
        <v>9.375</v>
      </c>
      <c r="AU26" s="115">
        <f t="shared" si="4"/>
        <v>9.5833333333333339</v>
      </c>
      <c r="AV26" s="115">
        <f t="shared" si="4"/>
        <v>9.7916666666666661</v>
      </c>
      <c r="AW26" s="115">
        <f t="shared" si="4"/>
        <v>10</v>
      </c>
      <c r="AX26" s="115">
        <f t="shared" si="4"/>
        <v>10.208333333333334</v>
      </c>
      <c r="AY26" s="116">
        <f t="shared" si="4"/>
        <v>10.416666666666666</v>
      </c>
    </row>
    <row r="27" spans="1:51" x14ac:dyDescent="0.35">
      <c r="A27" s="75">
        <v>25</v>
      </c>
      <c r="B27" s="101">
        <f t="shared" si="5"/>
        <v>0.2</v>
      </c>
      <c r="C27" s="102">
        <f t="shared" si="4"/>
        <v>0.4</v>
      </c>
      <c r="D27" s="102">
        <f t="shared" si="4"/>
        <v>0.6</v>
      </c>
      <c r="E27" s="102">
        <f t="shared" si="4"/>
        <v>0.8</v>
      </c>
      <c r="F27" s="102">
        <f t="shared" si="4"/>
        <v>1</v>
      </c>
      <c r="G27" s="102">
        <f t="shared" si="4"/>
        <v>1.2</v>
      </c>
      <c r="H27" s="102">
        <f t="shared" si="4"/>
        <v>1.4</v>
      </c>
      <c r="I27" s="102">
        <f t="shared" si="4"/>
        <v>1.6</v>
      </c>
      <c r="J27" s="102">
        <f t="shared" si="4"/>
        <v>1.8</v>
      </c>
      <c r="K27" s="103">
        <f t="shared" si="4"/>
        <v>2</v>
      </c>
      <c r="L27" s="102">
        <f t="shared" si="4"/>
        <v>2.2000000000000002</v>
      </c>
      <c r="M27" s="102">
        <f t="shared" si="4"/>
        <v>2.4</v>
      </c>
      <c r="N27" s="102">
        <f t="shared" si="4"/>
        <v>2.6</v>
      </c>
      <c r="O27" s="102">
        <f t="shared" si="4"/>
        <v>2.8</v>
      </c>
      <c r="P27" s="102">
        <f t="shared" si="4"/>
        <v>3</v>
      </c>
      <c r="Q27" s="94">
        <f t="shared" si="4"/>
        <v>3.2</v>
      </c>
      <c r="R27" s="94">
        <f t="shared" si="4"/>
        <v>3.4</v>
      </c>
      <c r="S27" s="94">
        <f t="shared" si="4"/>
        <v>3.6</v>
      </c>
      <c r="T27" s="94">
        <f t="shared" si="4"/>
        <v>3.8</v>
      </c>
      <c r="U27" s="95">
        <f t="shared" si="4"/>
        <v>4</v>
      </c>
      <c r="V27" s="164">
        <f t="shared" si="4"/>
        <v>4.2</v>
      </c>
      <c r="W27" s="94">
        <f t="shared" si="4"/>
        <v>4.4000000000000004</v>
      </c>
      <c r="X27" s="94">
        <f t="shared" si="4"/>
        <v>4.5999999999999996</v>
      </c>
      <c r="Y27" s="94">
        <f t="shared" si="4"/>
        <v>4.8</v>
      </c>
      <c r="Z27" s="94">
        <f t="shared" si="4"/>
        <v>5</v>
      </c>
      <c r="AA27" s="94">
        <f t="shared" si="4"/>
        <v>5.2</v>
      </c>
      <c r="AB27" s="94">
        <f t="shared" ref="C27:AY32" si="6">AB$2/$A27</f>
        <v>5.4</v>
      </c>
      <c r="AC27" s="94">
        <f t="shared" si="6"/>
        <v>5.6</v>
      </c>
      <c r="AD27" s="94">
        <f t="shared" si="6"/>
        <v>5.8</v>
      </c>
      <c r="AE27" s="168">
        <f t="shared" si="6"/>
        <v>6</v>
      </c>
      <c r="AF27" s="109">
        <f t="shared" si="6"/>
        <v>6.2</v>
      </c>
      <c r="AG27" s="109">
        <f t="shared" si="6"/>
        <v>6.4</v>
      </c>
      <c r="AH27" s="109">
        <f t="shared" si="6"/>
        <v>6.6</v>
      </c>
      <c r="AI27" s="109">
        <f t="shared" si="6"/>
        <v>6.8</v>
      </c>
      <c r="AJ27" s="109">
        <f t="shared" si="6"/>
        <v>7</v>
      </c>
      <c r="AK27" s="109">
        <f t="shared" si="6"/>
        <v>7.2</v>
      </c>
      <c r="AL27" s="109">
        <f t="shared" si="6"/>
        <v>7.4</v>
      </c>
      <c r="AM27" s="109">
        <f t="shared" si="6"/>
        <v>7.6</v>
      </c>
      <c r="AN27" s="109">
        <f t="shared" si="6"/>
        <v>7.8</v>
      </c>
      <c r="AO27" s="110">
        <f t="shared" si="6"/>
        <v>8</v>
      </c>
      <c r="AP27" s="115">
        <f t="shared" si="6"/>
        <v>8.1999999999999993</v>
      </c>
      <c r="AQ27" s="115">
        <f t="shared" si="6"/>
        <v>8.4</v>
      </c>
      <c r="AR27" s="115">
        <f t="shared" si="6"/>
        <v>8.6</v>
      </c>
      <c r="AS27" s="115">
        <f t="shared" si="6"/>
        <v>8.8000000000000007</v>
      </c>
      <c r="AT27" s="115">
        <f t="shared" si="6"/>
        <v>9</v>
      </c>
      <c r="AU27" s="115">
        <f t="shared" si="6"/>
        <v>9.1999999999999993</v>
      </c>
      <c r="AV27" s="115">
        <f t="shared" si="6"/>
        <v>9.4</v>
      </c>
      <c r="AW27" s="115">
        <f t="shared" si="6"/>
        <v>9.6</v>
      </c>
      <c r="AX27" s="115">
        <f t="shared" si="6"/>
        <v>9.8000000000000007</v>
      </c>
      <c r="AY27" s="116">
        <f t="shared" si="6"/>
        <v>10</v>
      </c>
    </row>
    <row r="28" spans="1:51" x14ac:dyDescent="0.35">
      <c r="A28" s="119">
        <v>26</v>
      </c>
      <c r="B28" s="120">
        <f t="shared" si="5"/>
        <v>0.19230769230769232</v>
      </c>
      <c r="C28" s="121">
        <f t="shared" si="6"/>
        <v>0.38461538461538464</v>
      </c>
      <c r="D28" s="121">
        <f t="shared" si="6"/>
        <v>0.57692307692307687</v>
      </c>
      <c r="E28" s="121">
        <f t="shared" si="6"/>
        <v>0.76923076923076927</v>
      </c>
      <c r="F28" s="121">
        <f t="shared" si="6"/>
        <v>0.96153846153846156</v>
      </c>
      <c r="G28" s="121">
        <f t="shared" si="6"/>
        <v>1.1538461538461537</v>
      </c>
      <c r="H28" s="121">
        <f t="shared" si="6"/>
        <v>1.3461538461538463</v>
      </c>
      <c r="I28" s="121">
        <f t="shared" si="6"/>
        <v>1.5384615384615385</v>
      </c>
      <c r="J28" s="121">
        <f t="shared" si="6"/>
        <v>1.7307692307692308</v>
      </c>
      <c r="K28" s="122">
        <f t="shared" si="6"/>
        <v>1.9230769230769231</v>
      </c>
      <c r="L28" s="121">
        <f t="shared" si="6"/>
        <v>2.1153846153846154</v>
      </c>
      <c r="M28" s="121">
        <f t="shared" si="6"/>
        <v>2.3076923076923075</v>
      </c>
      <c r="N28" s="121">
        <f t="shared" si="6"/>
        <v>2.5</v>
      </c>
      <c r="O28" s="121">
        <f t="shared" si="6"/>
        <v>2.6923076923076925</v>
      </c>
      <c r="P28" s="121">
        <f t="shared" si="6"/>
        <v>2.8846153846153846</v>
      </c>
      <c r="Q28" s="123">
        <f t="shared" si="6"/>
        <v>3.0769230769230771</v>
      </c>
      <c r="R28" s="123">
        <f t="shared" si="6"/>
        <v>3.2692307692307692</v>
      </c>
      <c r="S28" s="123">
        <f t="shared" si="6"/>
        <v>3.4615384615384617</v>
      </c>
      <c r="T28" s="123">
        <f t="shared" si="6"/>
        <v>3.6538461538461537</v>
      </c>
      <c r="U28" s="124">
        <f t="shared" si="6"/>
        <v>3.8461538461538463</v>
      </c>
      <c r="V28" s="165">
        <f t="shared" si="6"/>
        <v>4.0384615384615383</v>
      </c>
      <c r="W28" s="123">
        <f t="shared" si="6"/>
        <v>4.2307692307692308</v>
      </c>
      <c r="X28" s="123">
        <f t="shared" si="6"/>
        <v>4.4230769230769234</v>
      </c>
      <c r="Y28" s="123">
        <f t="shared" si="6"/>
        <v>4.615384615384615</v>
      </c>
      <c r="Z28" s="123">
        <f t="shared" si="6"/>
        <v>4.8076923076923075</v>
      </c>
      <c r="AA28" s="123">
        <f t="shared" si="6"/>
        <v>5</v>
      </c>
      <c r="AB28" s="123">
        <f t="shared" si="6"/>
        <v>5.1923076923076925</v>
      </c>
      <c r="AC28" s="123">
        <f t="shared" si="6"/>
        <v>5.384615384615385</v>
      </c>
      <c r="AD28" s="123">
        <f t="shared" si="6"/>
        <v>5.5769230769230766</v>
      </c>
      <c r="AE28" s="169">
        <f t="shared" si="6"/>
        <v>5.7692307692307692</v>
      </c>
      <c r="AF28" s="125">
        <f t="shared" si="6"/>
        <v>5.9615384615384617</v>
      </c>
      <c r="AG28" s="125">
        <f t="shared" si="6"/>
        <v>6.1538461538461542</v>
      </c>
      <c r="AH28" s="125">
        <f t="shared" si="6"/>
        <v>6.3461538461538458</v>
      </c>
      <c r="AI28" s="125">
        <f t="shared" si="6"/>
        <v>6.5384615384615383</v>
      </c>
      <c r="AJ28" s="125">
        <f t="shared" si="6"/>
        <v>6.7307692307692308</v>
      </c>
      <c r="AK28" s="125">
        <f t="shared" si="6"/>
        <v>6.9230769230769234</v>
      </c>
      <c r="AL28" s="125">
        <f t="shared" si="6"/>
        <v>7.115384615384615</v>
      </c>
      <c r="AM28" s="125">
        <f t="shared" si="6"/>
        <v>7.3076923076923075</v>
      </c>
      <c r="AN28" s="125">
        <f t="shared" si="6"/>
        <v>7.5</v>
      </c>
      <c r="AO28" s="126">
        <f t="shared" si="6"/>
        <v>7.6923076923076925</v>
      </c>
      <c r="AP28" s="127">
        <f t="shared" si="6"/>
        <v>7.884615384615385</v>
      </c>
      <c r="AQ28" s="127">
        <f t="shared" si="6"/>
        <v>8.0769230769230766</v>
      </c>
      <c r="AR28" s="127">
        <f t="shared" si="6"/>
        <v>8.2692307692307701</v>
      </c>
      <c r="AS28" s="127">
        <f t="shared" si="6"/>
        <v>8.4615384615384617</v>
      </c>
      <c r="AT28" s="127">
        <f t="shared" si="6"/>
        <v>8.6538461538461533</v>
      </c>
      <c r="AU28" s="127">
        <f t="shared" si="6"/>
        <v>8.8461538461538467</v>
      </c>
      <c r="AV28" s="127">
        <f t="shared" si="6"/>
        <v>9.0384615384615383</v>
      </c>
      <c r="AW28" s="127">
        <f t="shared" si="6"/>
        <v>9.2307692307692299</v>
      </c>
      <c r="AX28" s="127">
        <f t="shared" si="6"/>
        <v>9.4230769230769234</v>
      </c>
      <c r="AY28" s="128">
        <f t="shared" si="6"/>
        <v>9.615384615384615</v>
      </c>
    </row>
    <row r="29" spans="1:51" x14ac:dyDescent="0.35">
      <c r="A29" s="75">
        <v>27</v>
      </c>
      <c r="B29" s="101">
        <f t="shared" si="5"/>
        <v>0.18518518518518517</v>
      </c>
      <c r="C29" s="102">
        <f t="shared" si="6"/>
        <v>0.37037037037037035</v>
      </c>
      <c r="D29" s="102">
        <f t="shared" si="6"/>
        <v>0.55555555555555558</v>
      </c>
      <c r="E29" s="102">
        <f t="shared" si="6"/>
        <v>0.7407407407407407</v>
      </c>
      <c r="F29" s="102">
        <f t="shared" si="6"/>
        <v>0.92592592592592593</v>
      </c>
      <c r="G29" s="102">
        <f t="shared" si="6"/>
        <v>1.1111111111111112</v>
      </c>
      <c r="H29" s="102">
        <f t="shared" si="6"/>
        <v>1.2962962962962963</v>
      </c>
      <c r="I29" s="102">
        <f t="shared" si="6"/>
        <v>1.4814814814814814</v>
      </c>
      <c r="J29" s="102">
        <f t="shared" si="6"/>
        <v>1.6666666666666667</v>
      </c>
      <c r="K29" s="103">
        <f t="shared" si="6"/>
        <v>1.8518518518518519</v>
      </c>
      <c r="L29" s="102">
        <f t="shared" si="6"/>
        <v>2.0370370370370372</v>
      </c>
      <c r="M29" s="102">
        <f t="shared" si="6"/>
        <v>2.2222222222222223</v>
      </c>
      <c r="N29" s="102">
        <f t="shared" si="6"/>
        <v>2.4074074074074074</v>
      </c>
      <c r="O29" s="102">
        <f t="shared" si="6"/>
        <v>2.5925925925925926</v>
      </c>
      <c r="P29" s="102">
        <f t="shared" si="6"/>
        <v>2.7777777777777777</v>
      </c>
      <c r="Q29" s="94">
        <f t="shared" si="6"/>
        <v>2.9629629629629628</v>
      </c>
      <c r="R29" s="94">
        <f t="shared" si="6"/>
        <v>3.1481481481481484</v>
      </c>
      <c r="S29" s="94">
        <f t="shared" si="6"/>
        <v>3.3333333333333335</v>
      </c>
      <c r="T29" s="94">
        <f t="shared" si="6"/>
        <v>3.5185185185185186</v>
      </c>
      <c r="U29" s="95">
        <f t="shared" si="6"/>
        <v>3.7037037037037037</v>
      </c>
      <c r="V29" s="164">
        <f t="shared" si="6"/>
        <v>3.8888888888888888</v>
      </c>
      <c r="W29" s="94">
        <f t="shared" si="6"/>
        <v>4.0740740740740744</v>
      </c>
      <c r="X29" s="94">
        <f t="shared" si="6"/>
        <v>4.2592592592592595</v>
      </c>
      <c r="Y29" s="94">
        <f t="shared" si="6"/>
        <v>4.4444444444444446</v>
      </c>
      <c r="Z29" s="94">
        <f t="shared" si="6"/>
        <v>4.6296296296296298</v>
      </c>
      <c r="AA29" s="94">
        <f t="shared" si="6"/>
        <v>4.8148148148148149</v>
      </c>
      <c r="AB29" s="94">
        <f t="shared" si="6"/>
        <v>5</v>
      </c>
      <c r="AC29" s="94">
        <f t="shared" si="6"/>
        <v>5.1851851851851851</v>
      </c>
      <c r="AD29" s="94">
        <f t="shared" si="6"/>
        <v>5.3703703703703702</v>
      </c>
      <c r="AE29" s="168">
        <f t="shared" si="6"/>
        <v>5.5555555555555554</v>
      </c>
      <c r="AF29" s="109">
        <f t="shared" si="6"/>
        <v>5.7407407407407405</v>
      </c>
      <c r="AG29" s="109">
        <f t="shared" si="6"/>
        <v>5.9259259259259256</v>
      </c>
      <c r="AH29" s="109">
        <f t="shared" si="6"/>
        <v>6.1111111111111107</v>
      </c>
      <c r="AI29" s="109">
        <f t="shared" si="6"/>
        <v>6.2962962962962967</v>
      </c>
      <c r="AJ29" s="109">
        <f t="shared" si="6"/>
        <v>6.4814814814814818</v>
      </c>
      <c r="AK29" s="109">
        <f t="shared" si="6"/>
        <v>6.666666666666667</v>
      </c>
      <c r="AL29" s="109">
        <f t="shared" si="6"/>
        <v>6.8518518518518521</v>
      </c>
      <c r="AM29" s="109">
        <f t="shared" si="6"/>
        <v>7.0370370370370372</v>
      </c>
      <c r="AN29" s="109">
        <f t="shared" si="6"/>
        <v>7.2222222222222223</v>
      </c>
      <c r="AO29" s="110">
        <f t="shared" si="6"/>
        <v>7.4074074074074074</v>
      </c>
      <c r="AP29" s="115">
        <f t="shared" si="6"/>
        <v>7.5925925925925926</v>
      </c>
      <c r="AQ29" s="115">
        <f t="shared" si="6"/>
        <v>7.7777777777777777</v>
      </c>
      <c r="AR29" s="115">
        <f t="shared" si="6"/>
        <v>7.9629629629629628</v>
      </c>
      <c r="AS29" s="115">
        <f t="shared" si="6"/>
        <v>8.1481481481481488</v>
      </c>
      <c r="AT29" s="115">
        <f t="shared" si="6"/>
        <v>8.3333333333333339</v>
      </c>
      <c r="AU29" s="115">
        <f t="shared" si="6"/>
        <v>8.518518518518519</v>
      </c>
      <c r="AV29" s="115">
        <f t="shared" si="6"/>
        <v>8.7037037037037042</v>
      </c>
      <c r="AW29" s="115">
        <f t="shared" si="6"/>
        <v>8.8888888888888893</v>
      </c>
      <c r="AX29" s="115">
        <f t="shared" si="6"/>
        <v>9.0740740740740744</v>
      </c>
      <c r="AY29" s="116">
        <f t="shared" si="6"/>
        <v>9.2592592592592595</v>
      </c>
    </row>
    <row r="30" spans="1:51" x14ac:dyDescent="0.35">
      <c r="A30" s="75">
        <v>28</v>
      </c>
      <c r="B30" s="101">
        <f t="shared" si="5"/>
        <v>0.17857142857142858</v>
      </c>
      <c r="C30" s="102">
        <f t="shared" si="6"/>
        <v>0.35714285714285715</v>
      </c>
      <c r="D30" s="102">
        <f t="shared" si="6"/>
        <v>0.5357142857142857</v>
      </c>
      <c r="E30" s="102">
        <f t="shared" si="6"/>
        <v>0.7142857142857143</v>
      </c>
      <c r="F30" s="102">
        <f t="shared" si="6"/>
        <v>0.8928571428571429</v>
      </c>
      <c r="G30" s="102">
        <f t="shared" si="6"/>
        <v>1.0714285714285714</v>
      </c>
      <c r="H30" s="102">
        <f t="shared" si="6"/>
        <v>1.25</v>
      </c>
      <c r="I30" s="102">
        <f t="shared" si="6"/>
        <v>1.4285714285714286</v>
      </c>
      <c r="J30" s="102">
        <f t="shared" si="6"/>
        <v>1.6071428571428572</v>
      </c>
      <c r="K30" s="103">
        <f t="shared" si="6"/>
        <v>1.7857142857142858</v>
      </c>
      <c r="L30" s="102">
        <f t="shared" si="6"/>
        <v>1.9642857142857142</v>
      </c>
      <c r="M30" s="102">
        <f t="shared" si="6"/>
        <v>2.1428571428571428</v>
      </c>
      <c r="N30" s="102">
        <f t="shared" si="6"/>
        <v>2.3214285714285716</v>
      </c>
      <c r="O30" s="102">
        <f t="shared" si="6"/>
        <v>2.5</v>
      </c>
      <c r="P30" s="102">
        <f t="shared" si="6"/>
        <v>2.6785714285714284</v>
      </c>
      <c r="Q30" s="94">
        <f t="shared" si="6"/>
        <v>2.8571428571428572</v>
      </c>
      <c r="R30" s="94">
        <f t="shared" si="6"/>
        <v>3.0357142857142856</v>
      </c>
      <c r="S30" s="94">
        <f t="shared" si="6"/>
        <v>3.2142857142857144</v>
      </c>
      <c r="T30" s="94">
        <f t="shared" si="6"/>
        <v>3.3928571428571428</v>
      </c>
      <c r="U30" s="95">
        <f t="shared" si="6"/>
        <v>3.5714285714285716</v>
      </c>
      <c r="V30" s="164">
        <f t="shared" si="6"/>
        <v>3.75</v>
      </c>
      <c r="W30" s="94">
        <f t="shared" si="6"/>
        <v>3.9285714285714284</v>
      </c>
      <c r="X30" s="94">
        <f t="shared" si="6"/>
        <v>4.1071428571428568</v>
      </c>
      <c r="Y30" s="94">
        <f t="shared" si="6"/>
        <v>4.2857142857142856</v>
      </c>
      <c r="Z30" s="94">
        <f t="shared" si="6"/>
        <v>4.4642857142857144</v>
      </c>
      <c r="AA30" s="94">
        <f t="shared" si="6"/>
        <v>4.6428571428571432</v>
      </c>
      <c r="AB30" s="94">
        <f t="shared" si="6"/>
        <v>4.8214285714285712</v>
      </c>
      <c r="AC30" s="94">
        <f t="shared" si="6"/>
        <v>5</v>
      </c>
      <c r="AD30" s="94">
        <f t="shared" si="6"/>
        <v>5.1785714285714288</v>
      </c>
      <c r="AE30" s="168">
        <f t="shared" si="6"/>
        <v>5.3571428571428568</v>
      </c>
      <c r="AF30" s="109">
        <f t="shared" si="6"/>
        <v>5.5357142857142856</v>
      </c>
      <c r="AG30" s="109">
        <f t="shared" si="6"/>
        <v>5.7142857142857144</v>
      </c>
      <c r="AH30" s="109">
        <f t="shared" si="6"/>
        <v>5.8928571428571432</v>
      </c>
      <c r="AI30" s="109">
        <f t="shared" si="6"/>
        <v>6.0714285714285712</v>
      </c>
      <c r="AJ30" s="109">
        <f t="shared" si="6"/>
        <v>6.25</v>
      </c>
      <c r="AK30" s="109">
        <f t="shared" si="6"/>
        <v>6.4285714285714288</v>
      </c>
      <c r="AL30" s="109">
        <f t="shared" si="6"/>
        <v>6.6071428571428568</v>
      </c>
      <c r="AM30" s="109">
        <f t="shared" si="6"/>
        <v>6.7857142857142856</v>
      </c>
      <c r="AN30" s="109">
        <f t="shared" si="6"/>
        <v>6.9642857142857144</v>
      </c>
      <c r="AO30" s="110">
        <f t="shared" si="6"/>
        <v>7.1428571428571432</v>
      </c>
      <c r="AP30" s="115">
        <f t="shared" si="6"/>
        <v>7.3214285714285712</v>
      </c>
      <c r="AQ30" s="115">
        <f t="shared" si="6"/>
        <v>7.5</v>
      </c>
      <c r="AR30" s="115">
        <f t="shared" si="6"/>
        <v>7.6785714285714288</v>
      </c>
      <c r="AS30" s="115">
        <f t="shared" si="6"/>
        <v>7.8571428571428568</v>
      </c>
      <c r="AT30" s="115">
        <f t="shared" si="6"/>
        <v>8.0357142857142865</v>
      </c>
      <c r="AU30" s="115">
        <f t="shared" si="6"/>
        <v>8.2142857142857135</v>
      </c>
      <c r="AV30" s="115">
        <f t="shared" si="6"/>
        <v>8.3928571428571423</v>
      </c>
      <c r="AW30" s="115">
        <f t="shared" si="6"/>
        <v>8.5714285714285712</v>
      </c>
      <c r="AX30" s="115">
        <f t="shared" si="6"/>
        <v>8.75</v>
      </c>
      <c r="AY30" s="116">
        <f t="shared" si="6"/>
        <v>8.9285714285714288</v>
      </c>
    </row>
    <row r="31" spans="1:51" x14ac:dyDescent="0.35">
      <c r="A31" s="75">
        <v>29</v>
      </c>
      <c r="B31" s="101">
        <f t="shared" si="5"/>
        <v>0.17241379310344829</v>
      </c>
      <c r="C31" s="102">
        <f t="shared" si="6"/>
        <v>0.34482758620689657</v>
      </c>
      <c r="D31" s="102">
        <f t="shared" si="6"/>
        <v>0.51724137931034486</v>
      </c>
      <c r="E31" s="102">
        <f t="shared" si="6"/>
        <v>0.68965517241379315</v>
      </c>
      <c r="F31" s="102">
        <f t="shared" si="6"/>
        <v>0.86206896551724133</v>
      </c>
      <c r="G31" s="102">
        <f t="shared" si="6"/>
        <v>1.0344827586206897</v>
      </c>
      <c r="H31" s="102">
        <f t="shared" si="6"/>
        <v>1.2068965517241379</v>
      </c>
      <c r="I31" s="102">
        <f t="shared" si="6"/>
        <v>1.3793103448275863</v>
      </c>
      <c r="J31" s="102">
        <f t="shared" si="6"/>
        <v>1.5517241379310345</v>
      </c>
      <c r="K31" s="103">
        <f t="shared" si="6"/>
        <v>1.7241379310344827</v>
      </c>
      <c r="L31" s="102">
        <f t="shared" si="6"/>
        <v>1.896551724137931</v>
      </c>
      <c r="M31" s="102">
        <f t="shared" si="6"/>
        <v>2.0689655172413794</v>
      </c>
      <c r="N31" s="102">
        <f t="shared" si="6"/>
        <v>2.2413793103448274</v>
      </c>
      <c r="O31" s="102">
        <f t="shared" si="6"/>
        <v>2.4137931034482758</v>
      </c>
      <c r="P31" s="102">
        <f t="shared" si="6"/>
        <v>2.5862068965517242</v>
      </c>
      <c r="Q31" s="94">
        <f t="shared" si="6"/>
        <v>2.7586206896551726</v>
      </c>
      <c r="R31" s="94">
        <f t="shared" si="6"/>
        <v>2.9310344827586206</v>
      </c>
      <c r="S31" s="94">
        <f t="shared" si="6"/>
        <v>3.103448275862069</v>
      </c>
      <c r="T31" s="94">
        <f t="shared" si="6"/>
        <v>3.2758620689655173</v>
      </c>
      <c r="U31" s="95">
        <f t="shared" si="6"/>
        <v>3.4482758620689653</v>
      </c>
      <c r="V31" s="164">
        <f t="shared" si="6"/>
        <v>3.6206896551724137</v>
      </c>
      <c r="W31" s="94">
        <f t="shared" si="6"/>
        <v>3.7931034482758621</v>
      </c>
      <c r="X31" s="94">
        <f t="shared" si="6"/>
        <v>3.9655172413793105</v>
      </c>
      <c r="Y31" s="94">
        <f t="shared" si="6"/>
        <v>4.1379310344827589</v>
      </c>
      <c r="Z31" s="94">
        <f t="shared" si="6"/>
        <v>4.3103448275862073</v>
      </c>
      <c r="AA31" s="94">
        <f t="shared" si="6"/>
        <v>4.4827586206896548</v>
      </c>
      <c r="AB31" s="94">
        <f t="shared" si="6"/>
        <v>4.6551724137931032</v>
      </c>
      <c r="AC31" s="94">
        <f t="shared" si="6"/>
        <v>4.8275862068965516</v>
      </c>
      <c r="AD31" s="94">
        <f t="shared" si="6"/>
        <v>5</v>
      </c>
      <c r="AE31" s="168">
        <f t="shared" si="6"/>
        <v>5.1724137931034484</v>
      </c>
      <c r="AF31" s="109">
        <f t="shared" si="6"/>
        <v>5.3448275862068968</v>
      </c>
      <c r="AG31" s="109">
        <f t="shared" si="6"/>
        <v>5.5172413793103452</v>
      </c>
      <c r="AH31" s="109">
        <f t="shared" si="6"/>
        <v>5.6896551724137927</v>
      </c>
      <c r="AI31" s="109">
        <f t="shared" si="6"/>
        <v>5.8620689655172411</v>
      </c>
      <c r="AJ31" s="109">
        <f t="shared" si="6"/>
        <v>6.0344827586206895</v>
      </c>
      <c r="AK31" s="109">
        <f t="shared" si="6"/>
        <v>6.2068965517241379</v>
      </c>
      <c r="AL31" s="109">
        <f t="shared" si="6"/>
        <v>6.3793103448275863</v>
      </c>
      <c r="AM31" s="109">
        <f t="shared" si="6"/>
        <v>6.5517241379310347</v>
      </c>
      <c r="AN31" s="109">
        <f t="shared" si="6"/>
        <v>6.7241379310344831</v>
      </c>
      <c r="AO31" s="110">
        <f t="shared" si="6"/>
        <v>6.8965517241379306</v>
      </c>
      <c r="AP31" s="115">
        <f t="shared" si="6"/>
        <v>7.068965517241379</v>
      </c>
      <c r="AQ31" s="115">
        <f t="shared" si="6"/>
        <v>7.2413793103448274</v>
      </c>
      <c r="AR31" s="115">
        <f t="shared" si="6"/>
        <v>7.4137931034482758</v>
      </c>
      <c r="AS31" s="115">
        <f t="shared" si="6"/>
        <v>7.5862068965517242</v>
      </c>
      <c r="AT31" s="115">
        <f t="shared" si="6"/>
        <v>7.7586206896551726</v>
      </c>
      <c r="AU31" s="115">
        <f t="shared" si="6"/>
        <v>7.931034482758621</v>
      </c>
      <c r="AV31" s="115">
        <f t="shared" si="6"/>
        <v>8.1034482758620694</v>
      </c>
      <c r="AW31" s="115">
        <f t="shared" si="6"/>
        <v>8.2758620689655178</v>
      </c>
      <c r="AX31" s="115">
        <f t="shared" si="6"/>
        <v>8.4482758620689662</v>
      </c>
      <c r="AY31" s="116">
        <f t="shared" si="6"/>
        <v>8.6206896551724146</v>
      </c>
    </row>
    <row r="32" spans="1:51" x14ac:dyDescent="0.35">
      <c r="A32" s="75">
        <v>30</v>
      </c>
      <c r="B32" s="101">
        <f t="shared" si="5"/>
        <v>0.16666666666666666</v>
      </c>
      <c r="C32" s="102">
        <f t="shared" si="6"/>
        <v>0.33333333333333331</v>
      </c>
      <c r="D32" s="102">
        <f t="shared" si="6"/>
        <v>0.5</v>
      </c>
      <c r="E32" s="102">
        <f t="shared" si="6"/>
        <v>0.66666666666666663</v>
      </c>
      <c r="F32" s="102">
        <f t="shared" si="6"/>
        <v>0.83333333333333337</v>
      </c>
      <c r="G32" s="102">
        <f t="shared" si="6"/>
        <v>1</v>
      </c>
      <c r="H32" s="102">
        <f t="shared" si="6"/>
        <v>1.1666666666666667</v>
      </c>
      <c r="I32" s="102">
        <f t="shared" si="6"/>
        <v>1.3333333333333333</v>
      </c>
      <c r="J32" s="102">
        <f t="shared" si="6"/>
        <v>1.5</v>
      </c>
      <c r="K32" s="103">
        <f t="shared" si="6"/>
        <v>1.6666666666666667</v>
      </c>
      <c r="L32" s="102">
        <f t="shared" si="6"/>
        <v>1.8333333333333333</v>
      </c>
      <c r="M32" s="102">
        <f t="shared" si="6"/>
        <v>2</v>
      </c>
      <c r="N32" s="102">
        <f t="shared" si="6"/>
        <v>2.1666666666666665</v>
      </c>
      <c r="O32" s="102">
        <f t="shared" si="6"/>
        <v>2.3333333333333335</v>
      </c>
      <c r="P32" s="102">
        <f t="shared" si="6"/>
        <v>2.5</v>
      </c>
      <c r="Q32" s="94">
        <f t="shared" si="6"/>
        <v>2.6666666666666665</v>
      </c>
      <c r="R32" s="94">
        <f t="shared" si="6"/>
        <v>2.8333333333333335</v>
      </c>
      <c r="S32" s="94">
        <f t="shared" si="6"/>
        <v>3</v>
      </c>
      <c r="T32" s="94">
        <f t="shared" si="6"/>
        <v>3.1666666666666665</v>
      </c>
      <c r="U32" s="95">
        <f t="shared" si="6"/>
        <v>3.3333333333333335</v>
      </c>
      <c r="V32" s="164">
        <f t="shared" si="6"/>
        <v>3.5</v>
      </c>
      <c r="W32" s="94">
        <f t="shared" si="6"/>
        <v>3.6666666666666665</v>
      </c>
      <c r="X32" s="94">
        <f t="shared" si="6"/>
        <v>3.8333333333333335</v>
      </c>
      <c r="Y32" s="94">
        <f t="shared" si="6"/>
        <v>4</v>
      </c>
      <c r="Z32" s="94">
        <f t="shared" si="6"/>
        <v>4.166666666666667</v>
      </c>
      <c r="AA32" s="94">
        <f t="shared" si="6"/>
        <v>4.333333333333333</v>
      </c>
      <c r="AB32" s="94">
        <f t="shared" si="6"/>
        <v>4.5</v>
      </c>
      <c r="AC32" s="94">
        <f t="shared" si="6"/>
        <v>4.666666666666667</v>
      </c>
      <c r="AD32" s="94">
        <f t="shared" si="6"/>
        <v>4.833333333333333</v>
      </c>
      <c r="AE32" s="168">
        <f t="shared" si="6"/>
        <v>5</v>
      </c>
      <c r="AF32" s="109">
        <f t="shared" si="6"/>
        <v>5.166666666666667</v>
      </c>
      <c r="AG32" s="109">
        <f t="shared" si="6"/>
        <v>5.333333333333333</v>
      </c>
      <c r="AH32" s="109">
        <f t="shared" si="6"/>
        <v>5.5</v>
      </c>
      <c r="AI32" s="109">
        <f t="shared" si="6"/>
        <v>5.666666666666667</v>
      </c>
      <c r="AJ32" s="109">
        <f t="shared" si="6"/>
        <v>5.833333333333333</v>
      </c>
      <c r="AK32" s="109">
        <f t="shared" si="6"/>
        <v>6</v>
      </c>
      <c r="AL32" s="109">
        <f t="shared" ref="C32:AY37" si="7">AL$2/$A32</f>
        <v>6.166666666666667</v>
      </c>
      <c r="AM32" s="109">
        <f t="shared" si="7"/>
        <v>6.333333333333333</v>
      </c>
      <c r="AN32" s="109">
        <f t="shared" si="7"/>
        <v>6.5</v>
      </c>
      <c r="AO32" s="110">
        <f t="shared" si="7"/>
        <v>6.666666666666667</v>
      </c>
      <c r="AP32" s="115">
        <f t="shared" si="7"/>
        <v>6.833333333333333</v>
      </c>
      <c r="AQ32" s="115">
        <f t="shared" si="7"/>
        <v>7</v>
      </c>
      <c r="AR32" s="115">
        <f t="shared" si="7"/>
        <v>7.166666666666667</v>
      </c>
      <c r="AS32" s="115">
        <f t="shared" si="7"/>
        <v>7.333333333333333</v>
      </c>
      <c r="AT32" s="115">
        <f t="shared" si="7"/>
        <v>7.5</v>
      </c>
      <c r="AU32" s="115">
        <f t="shared" si="7"/>
        <v>7.666666666666667</v>
      </c>
      <c r="AV32" s="115">
        <f t="shared" si="7"/>
        <v>7.833333333333333</v>
      </c>
      <c r="AW32" s="115">
        <f t="shared" si="7"/>
        <v>8</v>
      </c>
      <c r="AX32" s="115">
        <f t="shared" si="7"/>
        <v>8.1666666666666661</v>
      </c>
      <c r="AY32" s="116">
        <f t="shared" si="7"/>
        <v>8.3333333333333339</v>
      </c>
    </row>
    <row r="33" spans="1:51" x14ac:dyDescent="0.35">
      <c r="A33" s="75">
        <v>31</v>
      </c>
      <c r="B33" s="101">
        <f t="shared" si="5"/>
        <v>0.16129032258064516</v>
      </c>
      <c r="C33" s="102">
        <f t="shared" si="7"/>
        <v>0.32258064516129031</v>
      </c>
      <c r="D33" s="102">
        <f t="shared" si="7"/>
        <v>0.4838709677419355</v>
      </c>
      <c r="E33" s="102">
        <f t="shared" si="7"/>
        <v>0.64516129032258063</v>
      </c>
      <c r="F33" s="102">
        <f t="shared" si="7"/>
        <v>0.80645161290322576</v>
      </c>
      <c r="G33" s="102">
        <f t="shared" si="7"/>
        <v>0.967741935483871</v>
      </c>
      <c r="H33" s="102">
        <f t="shared" si="7"/>
        <v>1.1290322580645162</v>
      </c>
      <c r="I33" s="102">
        <f t="shared" si="7"/>
        <v>1.2903225806451613</v>
      </c>
      <c r="J33" s="102">
        <f t="shared" si="7"/>
        <v>1.4516129032258065</v>
      </c>
      <c r="K33" s="103">
        <f t="shared" si="7"/>
        <v>1.6129032258064515</v>
      </c>
      <c r="L33" s="102">
        <f t="shared" si="7"/>
        <v>1.7741935483870968</v>
      </c>
      <c r="M33" s="102">
        <f t="shared" si="7"/>
        <v>1.935483870967742</v>
      </c>
      <c r="N33" s="102">
        <f t="shared" si="7"/>
        <v>2.096774193548387</v>
      </c>
      <c r="O33" s="102">
        <f t="shared" si="7"/>
        <v>2.2580645161290325</v>
      </c>
      <c r="P33" s="102">
        <f t="shared" si="7"/>
        <v>2.4193548387096775</v>
      </c>
      <c r="Q33" s="94">
        <f t="shared" si="7"/>
        <v>2.5806451612903225</v>
      </c>
      <c r="R33" s="94">
        <f t="shared" si="7"/>
        <v>2.7419354838709675</v>
      </c>
      <c r="S33" s="94">
        <f t="shared" si="7"/>
        <v>2.903225806451613</v>
      </c>
      <c r="T33" s="94">
        <f t="shared" si="7"/>
        <v>3.064516129032258</v>
      </c>
      <c r="U33" s="95">
        <f t="shared" si="7"/>
        <v>3.225806451612903</v>
      </c>
      <c r="V33" s="164">
        <f t="shared" si="7"/>
        <v>3.3870967741935485</v>
      </c>
      <c r="W33" s="94">
        <f t="shared" si="7"/>
        <v>3.5483870967741935</v>
      </c>
      <c r="X33" s="94">
        <f t="shared" si="7"/>
        <v>3.7096774193548385</v>
      </c>
      <c r="Y33" s="94">
        <f t="shared" si="7"/>
        <v>3.870967741935484</v>
      </c>
      <c r="Z33" s="94">
        <f t="shared" si="7"/>
        <v>4.032258064516129</v>
      </c>
      <c r="AA33" s="94">
        <f t="shared" si="7"/>
        <v>4.193548387096774</v>
      </c>
      <c r="AB33" s="94">
        <f t="shared" si="7"/>
        <v>4.354838709677419</v>
      </c>
      <c r="AC33" s="94">
        <f t="shared" si="7"/>
        <v>4.5161290322580649</v>
      </c>
      <c r="AD33" s="94">
        <f t="shared" si="7"/>
        <v>4.67741935483871</v>
      </c>
      <c r="AE33" s="168">
        <f t="shared" si="7"/>
        <v>4.838709677419355</v>
      </c>
      <c r="AF33" s="109">
        <f t="shared" si="7"/>
        <v>5</v>
      </c>
      <c r="AG33" s="109">
        <f t="shared" si="7"/>
        <v>5.161290322580645</v>
      </c>
      <c r="AH33" s="109">
        <f t="shared" si="7"/>
        <v>5.32258064516129</v>
      </c>
      <c r="AI33" s="109">
        <f t="shared" si="7"/>
        <v>5.4838709677419351</v>
      </c>
      <c r="AJ33" s="109">
        <f t="shared" si="7"/>
        <v>5.645161290322581</v>
      </c>
      <c r="AK33" s="109">
        <f t="shared" si="7"/>
        <v>5.806451612903226</v>
      </c>
      <c r="AL33" s="109">
        <f t="shared" si="7"/>
        <v>5.967741935483871</v>
      </c>
      <c r="AM33" s="109">
        <f t="shared" si="7"/>
        <v>6.129032258064516</v>
      </c>
      <c r="AN33" s="109">
        <f t="shared" si="7"/>
        <v>6.290322580645161</v>
      </c>
      <c r="AO33" s="110">
        <f t="shared" si="7"/>
        <v>6.4516129032258061</v>
      </c>
      <c r="AP33" s="115">
        <f t="shared" si="7"/>
        <v>6.612903225806452</v>
      </c>
      <c r="AQ33" s="115">
        <f t="shared" si="7"/>
        <v>6.774193548387097</v>
      </c>
      <c r="AR33" s="115">
        <f t="shared" si="7"/>
        <v>6.935483870967742</v>
      </c>
      <c r="AS33" s="115">
        <f t="shared" si="7"/>
        <v>7.096774193548387</v>
      </c>
      <c r="AT33" s="115">
        <f t="shared" si="7"/>
        <v>7.258064516129032</v>
      </c>
      <c r="AU33" s="115">
        <f t="shared" si="7"/>
        <v>7.419354838709677</v>
      </c>
      <c r="AV33" s="115">
        <f t="shared" si="7"/>
        <v>7.580645161290323</v>
      </c>
      <c r="AW33" s="115">
        <f t="shared" si="7"/>
        <v>7.741935483870968</v>
      </c>
      <c r="AX33" s="115">
        <f t="shared" si="7"/>
        <v>7.903225806451613</v>
      </c>
      <c r="AY33" s="116">
        <f t="shared" si="7"/>
        <v>8.064516129032258</v>
      </c>
    </row>
    <row r="34" spans="1:51" x14ac:dyDescent="0.35">
      <c r="A34" s="75">
        <v>32</v>
      </c>
      <c r="B34" s="101">
        <f t="shared" si="5"/>
        <v>0.15625</v>
      </c>
      <c r="C34" s="102">
        <f t="shared" si="7"/>
        <v>0.3125</v>
      </c>
      <c r="D34" s="102">
        <f t="shared" si="7"/>
        <v>0.46875</v>
      </c>
      <c r="E34" s="102">
        <f t="shared" si="7"/>
        <v>0.625</v>
      </c>
      <c r="F34" s="102">
        <f t="shared" si="7"/>
        <v>0.78125</v>
      </c>
      <c r="G34" s="102">
        <f t="shared" si="7"/>
        <v>0.9375</v>
      </c>
      <c r="H34" s="102">
        <f t="shared" si="7"/>
        <v>1.09375</v>
      </c>
      <c r="I34" s="102">
        <f t="shared" si="7"/>
        <v>1.25</v>
      </c>
      <c r="J34" s="102">
        <f t="shared" si="7"/>
        <v>1.40625</v>
      </c>
      <c r="K34" s="103">
        <f t="shared" si="7"/>
        <v>1.5625</v>
      </c>
      <c r="L34" s="102">
        <f t="shared" si="7"/>
        <v>1.71875</v>
      </c>
      <c r="M34" s="102">
        <f t="shared" si="7"/>
        <v>1.875</v>
      </c>
      <c r="N34" s="102">
        <f t="shared" si="7"/>
        <v>2.03125</v>
      </c>
      <c r="O34" s="102">
        <f t="shared" si="7"/>
        <v>2.1875</v>
      </c>
      <c r="P34" s="102">
        <f t="shared" si="7"/>
        <v>2.34375</v>
      </c>
      <c r="Q34" s="94">
        <f t="shared" si="7"/>
        <v>2.5</v>
      </c>
      <c r="R34" s="94">
        <f t="shared" si="7"/>
        <v>2.65625</v>
      </c>
      <c r="S34" s="94">
        <f t="shared" si="7"/>
        <v>2.8125</v>
      </c>
      <c r="T34" s="94">
        <f t="shared" si="7"/>
        <v>2.96875</v>
      </c>
      <c r="U34" s="95">
        <f t="shared" si="7"/>
        <v>3.125</v>
      </c>
      <c r="V34" s="164">
        <f t="shared" si="7"/>
        <v>3.28125</v>
      </c>
      <c r="W34" s="94">
        <f t="shared" si="7"/>
        <v>3.4375</v>
      </c>
      <c r="X34" s="94">
        <f t="shared" si="7"/>
        <v>3.59375</v>
      </c>
      <c r="Y34" s="94">
        <f t="shared" si="7"/>
        <v>3.75</v>
      </c>
      <c r="Z34" s="94">
        <f t="shared" si="7"/>
        <v>3.90625</v>
      </c>
      <c r="AA34" s="94">
        <f t="shared" si="7"/>
        <v>4.0625</v>
      </c>
      <c r="AB34" s="94">
        <f t="shared" si="7"/>
        <v>4.21875</v>
      </c>
      <c r="AC34" s="94">
        <f t="shared" si="7"/>
        <v>4.375</v>
      </c>
      <c r="AD34" s="94">
        <f t="shared" si="7"/>
        <v>4.53125</v>
      </c>
      <c r="AE34" s="168">
        <f t="shared" si="7"/>
        <v>4.6875</v>
      </c>
      <c r="AF34" s="109">
        <f t="shared" si="7"/>
        <v>4.84375</v>
      </c>
      <c r="AG34" s="109">
        <f t="shared" si="7"/>
        <v>5</v>
      </c>
      <c r="AH34" s="109">
        <f t="shared" si="7"/>
        <v>5.15625</v>
      </c>
      <c r="AI34" s="109">
        <f t="shared" si="7"/>
        <v>5.3125</v>
      </c>
      <c r="AJ34" s="109">
        <f t="shared" si="7"/>
        <v>5.46875</v>
      </c>
      <c r="AK34" s="109">
        <f t="shared" si="7"/>
        <v>5.625</v>
      </c>
      <c r="AL34" s="109">
        <f t="shared" si="7"/>
        <v>5.78125</v>
      </c>
      <c r="AM34" s="109">
        <f t="shared" si="7"/>
        <v>5.9375</v>
      </c>
      <c r="AN34" s="109">
        <f t="shared" si="7"/>
        <v>6.09375</v>
      </c>
      <c r="AO34" s="110">
        <f t="shared" si="7"/>
        <v>6.25</v>
      </c>
      <c r="AP34" s="115">
        <f t="shared" si="7"/>
        <v>6.40625</v>
      </c>
      <c r="AQ34" s="115">
        <f t="shared" si="7"/>
        <v>6.5625</v>
      </c>
      <c r="AR34" s="115">
        <f t="shared" si="7"/>
        <v>6.71875</v>
      </c>
      <c r="AS34" s="115">
        <f t="shared" si="7"/>
        <v>6.875</v>
      </c>
      <c r="AT34" s="115">
        <f t="shared" si="7"/>
        <v>7.03125</v>
      </c>
      <c r="AU34" s="115">
        <f t="shared" si="7"/>
        <v>7.1875</v>
      </c>
      <c r="AV34" s="115">
        <f t="shared" si="7"/>
        <v>7.34375</v>
      </c>
      <c r="AW34" s="115">
        <f t="shared" si="7"/>
        <v>7.5</v>
      </c>
      <c r="AX34" s="115">
        <f t="shared" si="7"/>
        <v>7.65625</v>
      </c>
      <c r="AY34" s="116">
        <f t="shared" si="7"/>
        <v>7.8125</v>
      </c>
    </row>
    <row r="35" spans="1:51" x14ac:dyDescent="0.35">
      <c r="A35" s="75">
        <v>33</v>
      </c>
      <c r="B35" s="101">
        <f t="shared" si="5"/>
        <v>0.15151515151515152</v>
      </c>
      <c r="C35" s="102">
        <f t="shared" si="7"/>
        <v>0.30303030303030304</v>
      </c>
      <c r="D35" s="102">
        <f t="shared" si="7"/>
        <v>0.45454545454545453</v>
      </c>
      <c r="E35" s="102">
        <f t="shared" si="7"/>
        <v>0.60606060606060608</v>
      </c>
      <c r="F35" s="102">
        <f t="shared" si="7"/>
        <v>0.75757575757575757</v>
      </c>
      <c r="G35" s="102">
        <f t="shared" si="7"/>
        <v>0.90909090909090906</v>
      </c>
      <c r="H35" s="102">
        <f t="shared" si="7"/>
        <v>1.0606060606060606</v>
      </c>
      <c r="I35" s="102">
        <f t="shared" si="7"/>
        <v>1.2121212121212122</v>
      </c>
      <c r="J35" s="102">
        <f t="shared" si="7"/>
        <v>1.3636363636363635</v>
      </c>
      <c r="K35" s="103">
        <f t="shared" si="7"/>
        <v>1.5151515151515151</v>
      </c>
      <c r="L35" s="102">
        <f t="shared" si="7"/>
        <v>1.6666666666666667</v>
      </c>
      <c r="M35" s="102">
        <f t="shared" si="7"/>
        <v>1.8181818181818181</v>
      </c>
      <c r="N35" s="102">
        <f t="shared" si="7"/>
        <v>1.9696969696969697</v>
      </c>
      <c r="O35" s="102">
        <f t="shared" si="7"/>
        <v>2.1212121212121211</v>
      </c>
      <c r="P35" s="102">
        <f t="shared" si="7"/>
        <v>2.2727272727272729</v>
      </c>
      <c r="Q35" s="94">
        <f t="shared" si="7"/>
        <v>2.4242424242424243</v>
      </c>
      <c r="R35" s="94">
        <f t="shared" si="7"/>
        <v>2.5757575757575757</v>
      </c>
      <c r="S35" s="94">
        <f t="shared" si="7"/>
        <v>2.7272727272727271</v>
      </c>
      <c r="T35" s="94">
        <f t="shared" si="7"/>
        <v>2.8787878787878789</v>
      </c>
      <c r="U35" s="95">
        <f t="shared" si="7"/>
        <v>3.0303030303030303</v>
      </c>
      <c r="V35" s="164">
        <f t="shared" si="7"/>
        <v>3.1818181818181817</v>
      </c>
      <c r="W35" s="94">
        <f t="shared" si="7"/>
        <v>3.3333333333333335</v>
      </c>
      <c r="X35" s="94">
        <f t="shared" si="7"/>
        <v>3.4848484848484849</v>
      </c>
      <c r="Y35" s="94">
        <f t="shared" si="7"/>
        <v>3.6363636363636362</v>
      </c>
      <c r="Z35" s="94">
        <f t="shared" si="7"/>
        <v>3.7878787878787881</v>
      </c>
      <c r="AA35" s="94">
        <f t="shared" si="7"/>
        <v>3.9393939393939394</v>
      </c>
      <c r="AB35" s="94">
        <f t="shared" si="7"/>
        <v>4.0909090909090908</v>
      </c>
      <c r="AC35" s="94">
        <f t="shared" si="7"/>
        <v>4.2424242424242422</v>
      </c>
      <c r="AD35" s="94">
        <f t="shared" si="7"/>
        <v>4.3939393939393936</v>
      </c>
      <c r="AE35" s="168">
        <f t="shared" si="7"/>
        <v>4.5454545454545459</v>
      </c>
      <c r="AF35" s="109">
        <f t="shared" si="7"/>
        <v>4.6969696969696972</v>
      </c>
      <c r="AG35" s="109">
        <f t="shared" si="7"/>
        <v>4.8484848484848486</v>
      </c>
      <c r="AH35" s="109">
        <f t="shared" si="7"/>
        <v>5</v>
      </c>
      <c r="AI35" s="109">
        <f t="shared" si="7"/>
        <v>5.1515151515151514</v>
      </c>
      <c r="AJ35" s="109">
        <f t="shared" si="7"/>
        <v>5.3030303030303028</v>
      </c>
      <c r="AK35" s="109">
        <f t="shared" si="7"/>
        <v>5.4545454545454541</v>
      </c>
      <c r="AL35" s="109">
        <f t="shared" si="7"/>
        <v>5.6060606060606064</v>
      </c>
      <c r="AM35" s="109">
        <f t="shared" si="7"/>
        <v>5.7575757575757578</v>
      </c>
      <c r="AN35" s="109">
        <f t="shared" si="7"/>
        <v>5.9090909090909092</v>
      </c>
      <c r="AO35" s="110">
        <f t="shared" si="7"/>
        <v>6.0606060606060606</v>
      </c>
      <c r="AP35" s="115">
        <f t="shared" si="7"/>
        <v>6.2121212121212119</v>
      </c>
      <c r="AQ35" s="115">
        <f t="shared" si="7"/>
        <v>6.3636363636363633</v>
      </c>
      <c r="AR35" s="115">
        <f t="shared" si="7"/>
        <v>6.5151515151515156</v>
      </c>
      <c r="AS35" s="115">
        <f t="shared" si="7"/>
        <v>6.666666666666667</v>
      </c>
      <c r="AT35" s="115">
        <f t="shared" si="7"/>
        <v>6.8181818181818183</v>
      </c>
      <c r="AU35" s="115">
        <f t="shared" si="7"/>
        <v>6.9696969696969697</v>
      </c>
      <c r="AV35" s="115">
        <f t="shared" si="7"/>
        <v>7.1212121212121211</v>
      </c>
      <c r="AW35" s="115">
        <f t="shared" si="7"/>
        <v>7.2727272727272725</v>
      </c>
      <c r="AX35" s="115">
        <f t="shared" si="7"/>
        <v>7.4242424242424239</v>
      </c>
      <c r="AY35" s="116">
        <f t="shared" si="7"/>
        <v>7.5757575757575761</v>
      </c>
    </row>
    <row r="36" spans="1:51" x14ac:dyDescent="0.35">
      <c r="A36" s="75">
        <v>34</v>
      </c>
      <c r="B36" s="101">
        <f t="shared" si="5"/>
        <v>0.14705882352941177</v>
      </c>
      <c r="C36" s="102">
        <f t="shared" si="7"/>
        <v>0.29411764705882354</v>
      </c>
      <c r="D36" s="102">
        <f t="shared" si="7"/>
        <v>0.44117647058823528</v>
      </c>
      <c r="E36" s="102">
        <f t="shared" si="7"/>
        <v>0.58823529411764708</v>
      </c>
      <c r="F36" s="102">
        <f t="shared" si="7"/>
        <v>0.73529411764705888</v>
      </c>
      <c r="G36" s="102">
        <f t="shared" si="7"/>
        <v>0.88235294117647056</v>
      </c>
      <c r="H36" s="102">
        <f t="shared" si="7"/>
        <v>1.0294117647058822</v>
      </c>
      <c r="I36" s="102">
        <f t="shared" si="7"/>
        <v>1.1764705882352942</v>
      </c>
      <c r="J36" s="102">
        <f t="shared" si="7"/>
        <v>1.3235294117647058</v>
      </c>
      <c r="K36" s="103">
        <f t="shared" si="7"/>
        <v>1.4705882352941178</v>
      </c>
      <c r="L36" s="102">
        <f t="shared" si="7"/>
        <v>1.6176470588235294</v>
      </c>
      <c r="M36" s="102">
        <f t="shared" si="7"/>
        <v>1.7647058823529411</v>
      </c>
      <c r="N36" s="102">
        <f t="shared" si="7"/>
        <v>1.911764705882353</v>
      </c>
      <c r="O36" s="102">
        <f t="shared" si="7"/>
        <v>2.0588235294117645</v>
      </c>
      <c r="P36" s="102">
        <f t="shared" si="7"/>
        <v>2.2058823529411766</v>
      </c>
      <c r="Q36" s="94">
        <f t="shared" si="7"/>
        <v>2.3529411764705883</v>
      </c>
      <c r="R36" s="94">
        <f t="shared" si="7"/>
        <v>2.5</v>
      </c>
      <c r="S36" s="94">
        <f t="shared" si="7"/>
        <v>2.6470588235294117</v>
      </c>
      <c r="T36" s="94">
        <f t="shared" si="7"/>
        <v>2.7941176470588234</v>
      </c>
      <c r="U36" s="95">
        <f t="shared" si="7"/>
        <v>2.9411764705882355</v>
      </c>
      <c r="V36" s="164">
        <f t="shared" si="7"/>
        <v>3.0882352941176472</v>
      </c>
      <c r="W36" s="94">
        <f t="shared" si="7"/>
        <v>3.2352941176470589</v>
      </c>
      <c r="X36" s="94">
        <f t="shared" si="7"/>
        <v>3.3823529411764706</v>
      </c>
      <c r="Y36" s="94">
        <f t="shared" si="7"/>
        <v>3.5294117647058822</v>
      </c>
      <c r="Z36" s="94">
        <f t="shared" si="7"/>
        <v>3.6764705882352939</v>
      </c>
      <c r="AA36" s="94">
        <f t="shared" si="7"/>
        <v>3.8235294117647061</v>
      </c>
      <c r="AB36" s="94">
        <f t="shared" si="7"/>
        <v>3.9705882352941178</v>
      </c>
      <c r="AC36" s="94">
        <f t="shared" si="7"/>
        <v>4.117647058823529</v>
      </c>
      <c r="AD36" s="94">
        <f t="shared" si="7"/>
        <v>4.2647058823529411</v>
      </c>
      <c r="AE36" s="168">
        <f t="shared" si="7"/>
        <v>4.4117647058823533</v>
      </c>
      <c r="AF36" s="109">
        <f t="shared" si="7"/>
        <v>4.5588235294117645</v>
      </c>
      <c r="AG36" s="109">
        <f t="shared" si="7"/>
        <v>4.7058823529411766</v>
      </c>
      <c r="AH36" s="109">
        <f t="shared" si="7"/>
        <v>4.8529411764705879</v>
      </c>
      <c r="AI36" s="109">
        <f t="shared" si="7"/>
        <v>5</v>
      </c>
      <c r="AJ36" s="109">
        <f t="shared" si="7"/>
        <v>5.1470588235294121</v>
      </c>
      <c r="AK36" s="109">
        <f t="shared" si="7"/>
        <v>5.2941176470588234</v>
      </c>
      <c r="AL36" s="109">
        <f t="shared" si="7"/>
        <v>5.4411764705882355</v>
      </c>
      <c r="AM36" s="109">
        <f t="shared" si="7"/>
        <v>5.5882352941176467</v>
      </c>
      <c r="AN36" s="109">
        <f t="shared" si="7"/>
        <v>5.7352941176470589</v>
      </c>
      <c r="AO36" s="110">
        <f t="shared" si="7"/>
        <v>5.882352941176471</v>
      </c>
      <c r="AP36" s="115">
        <f t="shared" si="7"/>
        <v>6.0294117647058822</v>
      </c>
      <c r="AQ36" s="115">
        <f t="shared" si="7"/>
        <v>6.1764705882352944</v>
      </c>
      <c r="AR36" s="115">
        <f t="shared" si="7"/>
        <v>6.3235294117647056</v>
      </c>
      <c r="AS36" s="115">
        <f t="shared" si="7"/>
        <v>6.4705882352941178</v>
      </c>
      <c r="AT36" s="115">
        <f t="shared" si="7"/>
        <v>6.617647058823529</v>
      </c>
      <c r="AU36" s="115">
        <f t="shared" si="7"/>
        <v>6.7647058823529411</v>
      </c>
      <c r="AV36" s="115">
        <f t="shared" si="7"/>
        <v>6.9117647058823533</v>
      </c>
      <c r="AW36" s="115">
        <f t="shared" si="7"/>
        <v>7.0588235294117645</v>
      </c>
      <c r="AX36" s="115">
        <f t="shared" si="7"/>
        <v>7.2058823529411766</v>
      </c>
      <c r="AY36" s="116">
        <f t="shared" si="7"/>
        <v>7.3529411764705879</v>
      </c>
    </row>
    <row r="37" spans="1:51" ht="15" thickBot="1" x14ac:dyDescent="0.4">
      <c r="A37" s="77">
        <v>35</v>
      </c>
      <c r="B37" s="104">
        <f t="shared" si="5"/>
        <v>0.14285714285714285</v>
      </c>
      <c r="C37" s="105">
        <f t="shared" si="7"/>
        <v>0.2857142857142857</v>
      </c>
      <c r="D37" s="105">
        <f t="shared" si="7"/>
        <v>0.42857142857142855</v>
      </c>
      <c r="E37" s="105">
        <f t="shared" si="7"/>
        <v>0.5714285714285714</v>
      </c>
      <c r="F37" s="105">
        <f t="shared" si="7"/>
        <v>0.7142857142857143</v>
      </c>
      <c r="G37" s="105">
        <f t="shared" si="7"/>
        <v>0.8571428571428571</v>
      </c>
      <c r="H37" s="105">
        <f t="shared" si="7"/>
        <v>1</v>
      </c>
      <c r="I37" s="105">
        <f t="shared" si="7"/>
        <v>1.1428571428571428</v>
      </c>
      <c r="J37" s="105">
        <f t="shared" si="7"/>
        <v>1.2857142857142858</v>
      </c>
      <c r="K37" s="106">
        <f t="shared" si="7"/>
        <v>1.4285714285714286</v>
      </c>
      <c r="L37" s="105">
        <f t="shared" si="7"/>
        <v>1.5714285714285714</v>
      </c>
      <c r="M37" s="105">
        <f t="shared" si="7"/>
        <v>1.7142857142857142</v>
      </c>
      <c r="N37" s="105">
        <f t="shared" si="7"/>
        <v>1.8571428571428572</v>
      </c>
      <c r="O37" s="105">
        <f t="shared" si="7"/>
        <v>2</v>
      </c>
      <c r="P37" s="105">
        <f t="shared" si="7"/>
        <v>2.1428571428571428</v>
      </c>
      <c r="Q37" s="96">
        <f t="shared" si="7"/>
        <v>2.2857142857142856</v>
      </c>
      <c r="R37" s="96">
        <f t="shared" si="7"/>
        <v>2.4285714285714284</v>
      </c>
      <c r="S37" s="96">
        <f t="shared" si="7"/>
        <v>2.5714285714285716</v>
      </c>
      <c r="T37" s="96">
        <f t="shared" si="7"/>
        <v>2.7142857142857144</v>
      </c>
      <c r="U37" s="97">
        <f t="shared" si="7"/>
        <v>2.8571428571428572</v>
      </c>
      <c r="V37" s="166">
        <f t="shared" si="7"/>
        <v>3</v>
      </c>
      <c r="W37" s="96">
        <f t="shared" si="7"/>
        <v>3.1428571428571428</v>
      </c>
      <c r="X37" s="96">
        <f t="shared" si="7"/>
        <v>3.2857142857142856</v>
      </c>
      <c r="Y37" s="96">
        <f t="shared" si="7"/>
        <v>3.4285714285714284</v>
      </c>
      <c r="Z37" s="96">
        <f t="shared" si="7"/>
        <v>3.5714285714285716</v>
      </c>
      <c r="AA37" s="96">
        <f t="shared" si="7"/>
        <v>3.7142857142857144</v>
      </c>
      <c r="AB37" s="96">
        <f t="shared" si="7"/>
        <v>3.8571428571428572</v>
      </c>
      <c r="AC37" s="96">
        <f t="shared" si="7"/>
        <v>4</v>
      </c>
      <c r="AD37" s="96">
        <f t="shared" si="7"/>
        <v>4.1428571428571432</v>
      </c>
      <c r="AE37" s="170">
        <f t="shared" si="7"/>
        <v>4.2857142857142856</v>
      </c>
      <c r="AF37" s="111">
        <f t="shared" si="7"/>
        <v>4.4285714285714288</v>
      </c>
      <c r="AG37" s="111">
        <f t="shared" si="7"/>
        <v>4.5714285714285712</v>
      </c>
      <c r="AH37" s="111">
        <f t="shared" si="7"/>
        <v>4.7142857142857144</v>
      </c>
      <c r="AI37" s="111">
        <f t="shared" si="7"/>
        <v>4.8571428571428568</v>
      </c>
      <c r="AJ37" s="111">
        <f t="shared" si="7"/>
        <v>5</v>
      </c>
      <c r="AK37" s="111">
        <f t="shared" si="7"/>
        <v>5.1428571428571432</v>
      </c>
      <c r="AL37" s="111">
        <f t="shared" si="7"/>
        <v>5.2857142857142856</v>
      </c>
      <c r="AM37" s="111">
        <f t="shared" si="7"/>
        <v>5.4285714285714288</v>
      </c>
      <c r="AN37" s="111">
        <f t="shared" si="7"/>
        <v>5.5714285714285712</v>
      </c>
      <c r="AO37" s="112">
        <f t="shared" si="7"/>
        <v>5.7142857142857144</v>
      </c>
      <c r="AP37" s="117">
        <f t="shared" si="7"/>
        <v>5.8571428571428568</v>
      </c>
      <c r="AQ37" s="117">
        <f t="shared" si="7"/>
        <v>6</v>
      </c>
      <c r="AR37" s="117">
        <f t="shared" si="7"/>
        <v>6.1428571428571432</v>
      </c>
      <c r="AS37" s="117">
        <f t="shared" si="7"/>
        <v>6.2857142857142856</v>
      </c>
      <c r="AT37" s="117">
        <f t="shared" si="7"/>
        <v>6.4285714285714288</v>
      </c>
      <c r="AU37" s="117">
        <f t="shared" si="7"/>
        <v>6.5714285714285712</v>
      </c>
      <c r="AV37" s="117">
        <f t="shared" ref="AV37:AY37" si="8">AV$2/$A37</f>
        <v>6.7142857142857144</v>
      </c>
      <c r="AW37" s="117">
        <f t="shared" si="8"/>
        <v>6.8571428571428568</v>
      </c>
      <c r="AX37" s="117">
        <f t="shared" si="8"/>
        <v>7</v>
      </c>
      <c r="AY37" s="118">
        <f t="shared" si="8"/>
        <v>7.1428571428571432</v>
      </c>
    </row>
    <row r="38" spans="1:51" ht="15" thickBot="1" x14ac:dyDescent="0.4"/>
    <row r="39" spans="1:51" ht="15" thickBot="1" x14ac:dyDescent="0.4">
      <c r="A39" s="88"/>
      <c r="B39" s="91"/>
      <c r="C39" s="83" t="s">
        <v>25</v>
      </c>
      <c r="D39" s="83"/>
      <c r="E39" s="83"/>
      <c r="F39" s="83"/>
      <c r="G39" s="83"/>
      <c r="H39" s="83"/>
      <c r="I39" s="83"/>
      <c r="J39" s="83"/>
      <c r="K39" s="83"/>
      <c r="L39" s="83"/>
      <c r="M39" s="83"/>
      <c r="N39" s="83"/>
      <c r="O39" s="83"/>
      <c r="P39" s="83"/>
      <c r="Q39" s="83"/>
      <c r="R39" s="83"/>
      <c r="S39" s="83"/>
      <c r="T39" s="83"/>
      <c r="U39" s="83"/>
      <c r="V39" s="83"/>
      <c r="W39" s="84"/>
    </row>
    <row r="40" spans="1:51" ht="15" thickBot="1" x14ac:dyDescent="0.4">
      <c r="A40" s="161" t="s">
        <v>22</v>
      </c>
      <c r="B40" s="162" t="s">
        <v>24</v>
      </c>
      <c r="C40" s="152">
        <v>15</v>
      </c>
      <c r="D40" s="153">
        <v>16</v>
      </c>
      <c r="E40" s="153">
        <v>17</v>
      </c>
      <c r="F40" s="153">
        <v>18</v>
      </c>
      <c r="G40" s="153">
        <v>19</v>
      </c>
      <c r="H40" s="154">
        <v>20</v>
      </c>
      <c r="I40" s="153">
        <v>21</v>
      </c>
      <c r="J40" s="153">
        <v>22</v>
      </c>
      <c r="K40" s="153">
        <v>23</v>
      </c>
      <c r="L40" s="153">
        <v>24</v>
      </c>
      <c r="M40" s="153">
        <v>25</v>
      </c>
      <c r="N40" s="154">
        <v>26</v>
      </c>
      <c r="O40" s="153">
        <v>27</v>
      </c>
      <c r="P40" s="153">
        <v>28</v>
      </c>
      <c r="Q40" s="153">
        <v>29</v>
      </c>
      <c r="R40" s="153">
        <v>30</v>
      </c>
      <c r="S40" s="153">
        <v>31</v>
      </c>
      <c r="T40" s="153">
        <v>32</v>
      </c>
      <c r="U40" s="153">
        <v>33</v>
      </c>
      <c r="V40" s="153">
        <v>34</v>
      </c>
      <c r="W40" s="155">
        <v>35</v>
      </c>
    </row>
    <row r="41" spans="1:51" x14ac:dyDescent="0.35">
      <c r="A41" s="159">
        <v>30</v>
      </c>
      <c r="B41" s="133">
        <f>A41/60</f>
        <v>0.5</v>
      </c>
      <c r="C41" s="135">
        <f>C$40*$B41</f>
        <v>7.5</v>
      </c>
      <c r="D41" s="135">
        <f t="shared" ref="D41:W54" si="9">D$40*$B41</f>
        <v>8</v>
      </c>
      <c r="E41" s="135">
        <f t="shared" si="9"/>
        <v>8.5</v>
      </c>
      <c r="F41" s="135">
        <f t="shared" si="9"/>
        <v>9</v>
      </c>
      <c r="G41" s="135">
        <f t="shared" si="9"/>
        <v>9.5</v>
      </c>
      <c r="H41" s="145">
        <f t="shared" si="9"/>
        <v>10</v>
      </c>
      <c r="I41" s="137">
        <f t="shared" si="9"/>
        <v>10.5</v>
      </c>
      <c r="J41" s="137">
        <f t="shared" si="9"/>
        <v>11</v>
      </c>
      <c r="K41" s="137">
        <f t="shared" si="9"/>
        <v>11.5</v>
      </c>
      <c r="L41" s="137">
        <f t="shared" si="9"/>
        <v>12</v>
      </c>
      <c r="M41" s="137">
        <f t="shared" si="9"/>
        <v>12.5</v>
      </c>
      <c r="N41" s="145">
        <f t="shared" si="9"/>
        <v>13</v>
      </c>
      <c r="O41" s="139">
        <f t="shared" si="9"/>
        <v>13.5</v>
      </c>
      <c r="P41" s="139">
        <f t="shared" si="9"/>
        <v>14</v>
      </c>
      <c r="Q41" s="139">
        <f t="shared" si="9"/>
        <v>14.5</v>
      </c>
      <c r="R41" s="139">
        <f t="shared" si="9"/>
        <v>15</v>
      </c>
      <c r="S41" s="139">
        <f t="shared" si="9"/>
        <v>15.5</v>
      </c>
      <c r="T41" s="141">
        <f t="shared" si="9"/>
        <v>16</v>
      </c>
      <c r="U41" s="141">
        <f t="shared" si="9"/>
        <v>16.5</v>
      </c>
      <c r="V41" s="141">
        <f t="shared" si="9"/>
        <v>17</v>
      </c>
      <c r="W41" s="142">
        <f t="shared" si="9"/>
        <v>17.5</v>
      </c>
    </row>
    <row r="42" spans="1:51" x14ac:dyDescent="0.35">
      <c r="A42" s="159">
        <v>60</v>
      </c>
      <c r="B42" s="133">
        <f t="shared" ref="B42:B65" si="10">A42/60</f>
        <v>1</v>
      </c>
      <c r="C42" s="135">
        <f t="shared" ref="C42:R65" si="11">C$40*$B42</f>
        <v>15</v>
      </c>
      <c r="D42" s="135">
        <f t="shared" si="11"/>
        <v>16</v>
      </c>
      <c r="E42" s="135">
        <f t="shared" si="11"/>
        <v>17</v>
      </c>
      <c r="F42" s="135">
        <f t="shared" si="11"/>
        <v>18</v>
      </c>
      <c r="G42" s="135">
        <f t="shared" si="11"/>
        <v>19</v>
      </c>
      <c r="H42" s="145">
        <f t="shared" si="11"/>
        <v>20</v>
      </c>
      <c r="I42" s="137">
        <f t="shared" si="11"/>
        <v>21</v>
      </c>
      <c r="J42" s="137">
        <f t="shared" si="11"/>
        <v>22</v>
      </c>
      <c r="K42" s="137">
        <f t="shared" si="11"/>
        <v>23</v>
      </c>
      <c r="L42" s="137">
        <f t="shared" si="11"/>
        <v>24</v>
      </c>
      <c r="M42" s="137">
        <f t="shared" si="11"/>
        <v>25</v>
      </c>
      <c r="N42" s="145">
        <f t="shared" si="11"/>
        <v>26</v>
      </c>
      <c r="O42" s="139">
        <f t="shared" si="11"/>
        <v>27</v>
      </c>
      <c r="P42" s="139">
        <f t="shared" si="11"/>
        <v>28</v>
      </c>
      <c r="Q42" s="139">
        <f t="shared" si="11"/>
        <v>29</v>
      </c>
      <c r="R42" s="139">
        <f t="shared" si="11"/>
        <v>30</v>
      </c>
      <c r="S42" s="139">
        <f t="shared" si="9"/>
        <v>31</v>
      </c>
      <c r="T42" s="141">
        <f t="shared" si="9"/>
        <v>32</v>
      </c>
      <c r="U42" s="141">
        <f t="shared" si="9"/>
        <v>33</v>
      </c>
      <c r="V42" s="141">
        <f t="shared" si="9"/>
        <v>34</v>
      </c>
      <c r="W42" s="142">
        <f t="shared" si="9"/>
        <v>35</v>
      </c>
    </row>
    <row r="43" spans="1:51" x14ac:dyDescent="0.35">
      <c r="A43" s="159">
        <v>90</v>
      </c>
      <c r="B43" s="133">
        <f t="shared" si="10"/>
        <v>1.5</v>
      </c>
      <c r="C43" s="135">
        <f t="shared" si="11"/>
        <v>22.5</v>
      </c>
      <c r="D43" s="135">
        <f t="shared" si="9"/>
        <v>24</v>
      </c>
      <c r="E43" s="135">
        <f t="shared" si="9"/>
        <v>25.5</v>
      </c>
      <c r="F43" s="135">
        <f t="shared" si="9"/>
        <v>27</v>
      </c>
      <c r="G43" s="135">
        <f t="shared" si="9"/>
        <v>28.5</v>
      </c>
      <c r="H43" s="145">
        <f t="shared" si="9"/>
        <v>30</v>
      </c>
      <c r="I43" s="137">
        <f t="shared" si="9"/>
        <v>31.5</v>
      </c>
      <c r="J43" s="137">
        <f t="shared" si="9"/>
        <v>33</v>
      </c>
      <c r="K43" s="137">
        <f t="shared" si="9"/>
        <v>34.5</v>
      </c>
      <c r="L43" s="137">
        <f t="shared" si="9"/>
        <v>36</v>
      </c>
      <c r="M43" s="137">
        <f t="shared" si="9"/>
        <v>37.5</v>
      </c>
      <c r="N43" s="145">
        <f t="shared" si="9"/>
        <v>39</v>
      </c>
      <c r="O43" s="139">
        <f t="shared" si="9"/>
        <v>40.5</v>
      </c>
      <c r="P43" s="139">
        <f t="shared" si="9"/>
        <v>42</v>
      </c>
      <c r="Q43" s="139">
        <f t="shared" si="9"/>
        <v>43.5</v>
      </c>
      <c r="R43" s="139">
        <f t="shared" si="9"/>
        <v>45</v>
      </c>
      <c r="S43" s="139">
        <f t="shared" si="9"/>
        <v>46.5</v>
      </c>
      <c r="T43" s="141">
        <f t="shared" si="9"/>
        <v>48</v>
      </c>
      <c r="U43" s="141">
        <f t="shared" si="9"/>
        <v>49.5</v>
      </c>
      <c r="V43" s="141">
        <f t="shared" si="9"/>
        <v>51</v>
      </c>
      <c r="W43" s="142">
        <f t="shared" si="9"/>
        <v>52.5</v>
      </c>
    </row>
    <row r="44" spans="1:51" x14ac:dyDescent="0.35">
      <c r="A44" s="159">
        <v>120</v>
      </c>
      <c r="B44" s="133">
        <f t="shared" si="10"/>
        <v>2</v>
      </c>
      <c r="C44" s="135">
        <f t="shared" si="11"/>
        <v>30</v>
      </c>
      <c r="D44" s="135">
        <f t="shared" si="9"/>
        <v>32</v>
      </c>
      <c r="E44" s="135">
        <f t="shared" si="9"/>
        <v>34</v>
      </c>
      <c r="F44" s="135">
        <f t="shared" si="9"/>
        <v>36</v>
      </c>
      <c r="G44" s="135">
        <f t="shared" si="9"/>
        <v>38</v>
      </c>
      <c r="H44" s="145">
        <f t="shared" si="9"/>
        <v>40</v>
      </c>
      <c r="I44" s="137">
        <f t="shared" si="9"/>
        <v>42</v>
      </c>
      <c r="J44" s="137">
        <f t="shared" si="9"/>
        <v>44</v>
      </c>
      <c r="K44" s="137">
        <f t="shared" si="9"/>
        <v>46</v>
      </c>
      <c r="L44" s="137">
        <f t="shared" si="9"/>
        <v>48</v>
      </c>
      <c r="M44" s="137">
        <f t="shared" si="9"/>
        <v>50</v>
      </c>
      <c r="N44" s="145">
        <f t="shared" si="9"/>
        <v>52</v>
      </c>
      <c r="O44" s="139">
        <f t="shared" si="9"/>
        <v>54</v>
      </c>
      <c r="P44" s="139">
        <f t="shared" si="9"/>
        <v>56</v>
      </c>
      <c r="Q44" s="139">
        <f t="shared" si="9"/>
        <v>58</v>
      </c>
      <c r="R44" s="139">
        <f t="shared" si="9"/>
        <v>60</v>
      </c>
      <c r="S44" s="139">
        <f t="shared" si="9"/>
        <v>62</v>
      </c>
      <c r="T44" s="141">
        <f t="shared" si="9"/>
        <v>64</v>
      </c>
      <c r="U44" s="141">
        <f t="shared" si="9"/>
        <v>66</v>
      </c>
      <c r="V44" s="141">
        <f t="shared" si="9"/>
        <v>68</v>
      </c>
      <c r="W44" s="142">
        <f t="shared" si="9"/>
        <v>70</v>
      </c>
    </row>
    <row r="45" spans="1:51" x14ac:dyDescent="0.35">
      <c r="A45" s="159">
        <v>150</v>
      </c>
      <c r="B45" s="133">
        <f t="shared" si="10"/>
        <v>2.5</v>
      </c>
      <c r="C45" s="135">
        <f t="shared" si="11"/>
        <v>37.5</v>
      </c>
      <c r="D45" s="135">
        <f t="shared" si="9"/>
        <v>40</v>
      </c>
      <c r="E45" s="135">
        <f t="shared" si="9"/>
        <v>42.5</v>
      </c>
      <c r="F45" s="135">
        <f t="shared" si="9"/>
        <v>45</v>
      </c>
      <c r="G45" s="135">
        <f t="shared" si="9"/>
        <v>47.5</v>
      </c>
      <c r="H45" s="145">
        <f t="shared" si="9"/>
        <v>50</v>
      </c>
      <c r="I45" s="137">
        <f t="shared" si="9"/>
        <v>52.5</v>
      </c>
      <c r="J45" s="137">
        <f t="shared" si="9"/>
        <v>55</v>
      </c>
      <c r="K45" s="137">
        <f t="shared" si="9"/>
        <v>57.5</v>
      </c>
      <c r="L45" s="137">
        <f t="shared" si="9"/>
        <v>60</v>
      </c>
      <c r="M45" s="137">
        <f t="shared" si="9"/>
        <v>62.5</v>
      </c>
      <c r="N45" s="145">
        <f t="shared" si="9"/>
        <v>65</v>
      </c>
      <c r="O45" s="139">
        <f t="shared" si="9"/>
        <v>67.5</v>
      </c>
      <c r="P45" s="139">
        <f t="shared" si="9"/>
        <v>70</v>
      </c>
      <c r="Q45" s="139">
        <f t="shared" si="9"/>
        <v>72.5</v>
      </c>
      <c r="R45" s="139">
        <f t="shared" si="9"/>
        <v>75</v>
      </c>
      <c r="S45" s="139">
        <f t="shared" si="9"/>
        <v>77.5</v>
      </c>
      <c r="T45" s="141">
        <f t="shared" si="9"/>
        <v>80</v>
      </c>
      <c r="U45" s="141">
        <f t="shared" si="9"/>
        <v>82.5</v>
      </c>
      <c r="V45" s="141">
        <f t="shared" si="9"/>
        <v>85</v>
      </c>
      <c r="W45" s="142">
        <f t="shared" si="9"/>
        <v>87.5</v>
      </c>
    </row>
    <row r="46" spans="1:51" x14ac:dyDescent="0.35">
      <c r="A46" s="159">
        <v>180</v>
      </c>
      <c r="B46" s="133">
        <f t="shared" si="10"/>
        <v>3</v>
      </c>
      <c r="C46" s="135">
        <f t="shared" si="11"/>
        <v>45</v>
      </c>
      <c r="D46" s="135">
        <f t="shared" si="9"/>
        <v>48</v>
      </c>
      <c r="E46" s="135">
        <f t="shared" si="9"/>
        <v>51</v>
      </c>
      <c r="F46" s="135">
        <f t="shared" si="9"/>
        <v>54</v>
      </c>
      <c r="G46" s="135">
        <f t="shared" si="9"/>
        <v>57</v>
      </c>
      <c r="H46" s="145">
        <f t="shared" si="9"/>
        <v>60</v>
      </c>
      <c r="I46" s="137">
        <f t="shared" si="9"/>
        <v>63</v>
      </c>
      <c r="J46" s="137">
        <f t="shared" si="9"/>
        <v>66</v>
      </c>
      <c r="K46" s="137">
        <f t="shared" si="9"/>
        <v>69</v>
      </c>
      <c r="L46" s="137">
        <f t="shared" si="9"/>
        <v>72</v>
      </c>
      <c r="M46" s="137">
        <f t="shared" si="9"/>
        <v>75</v>
      </c>
      <c r="N46" s="145">
        <f t="shared" si="9"/>
        <v>78</v>
      </c>
      <c r="O46" s="139">
        <f t="shared" si="9"/>
        <v>81</v>
      </c>
      <c r="P46" s="139">
        <f t="shared" si="9"/>
        <v>84</v>
      </c>
      <c r="Q46" s="139">
        <f t="shared" si="9"/>
        <v>87</v>
      </c>
      <c r="R46" s="139">
        <f t="shared" si="9"/>
        <v>90</v>
      </c>
      <c r="S46" s="139">
        <f t="shared" si="9"/>
        <v>93</v>
      </c>
      <c r="T46" s="141">
        <f t="shared" si="9"/>
        <v>96</v>
      </c>
      <c r="U46" s="141">
        <f t="shared" si="9"/>
        <v>99</v>
      </c>
      <c r="V46" s="141">
        <f t="shared" si="9"/>
        <v>102</v>
      </c>
      <c r="W46" s="158">
        <f t="shared" si="9"/>
        <v>105</v>
      </c>
    </row>
    <row r="47" spans="1:51" x14ac:dyDescent="0.35">
      <c r="A47" s="159">
        <v>210</v>
      </c>
      <c r="B47" s="133">
        <f t="shared" si="10"/>
        <v>3.5</v>
      </c>
      <c r="C47" s="135">
        <f t="shared" si="11"/>
        <v>52.5</v>
      </c>
      <c r="D47" s="135">
        <f t="shared" si="9"/>
        <v>56</v>
      </c>
      <c r="E47" s="135">
        <f t="shared" si="9"/>
        <v>59.5</v>
      </c>
      <c r="F47" s="135">
        <f t="shared" si="9"/>
        <v>63</v>
      </c>
      <c r="G47" s="135">
        <f t="shared" si="9"/>
        <v>66.5</v>
      </c>
      <c r="H47" s="145">
        <f t="shared" si="9"/>
        <v>70</v>
      </c>
      <c r="I47" s="137">
        <f t="shared" si="9"/>
        <v>73.5</v>
      </c>
      <c r="J47" s="137">
        <f t="shared" si="9"/>
        <v>77</v>
      </c>
      <c r="K47" s="137">
        <f t="shared" si="9"/>
        <v>80.5</v>
      </c>
      <c r="L47" s="137">
        <f t="shared" si="9"/>
        <v>84</v>
      </c>
      <c r="M47" s="137">
        <f t="shared" si="9"/>
        <v>87.5</v>
      </c>
      <c r="N47" s="145">
        <f t="shared" si="9"/>
        <v>91</v>
      </c>
      <c r="O47" s="139">
        <f t="shared" si="9"/>
        <v>94.5</v>
      </c>
      <c r="P47" s="139">
        <f t="shared" si="9"/>
        <v>98</v>
      </c>
      <c r="Q47" s="139">
        <f t="shared" si="9"/>
        <v>101.5</v>
      </c>
      <c r="R47" s="151">
        <f t="shared" si="9"/>
        <v>105</v>
      </c>
      <c r="S47" s="139">
        <f t="shared" si="9"/>
        <v>108.5</v>
      </c>
      <c r="T47" s="141">
        <f t="shared" si="9"/>
        <v>112</v>
      </c>
      <c r="U47" s="141">
        <f t="shared" si="9"/>
        <v>115.5</v>
      </c>
      <c r="V47" s="141">
        <f t="shared" si="9"/>
        <v>119</v>
      </c>
      <c r="W47" s="142">
        <f t="shared" si="9"/>
        <v>122.5</v>
      </c>
    </row>
    <row r="48" spans="1:51" x14ac:dyDescent="0.35">
      <c r="A48" s="159">
        <v>240</v>
      </c>
      <c r="B48" s="133">
        <f t="shared" si="10"/>
        <v>4</v>
      </c>
      <c r="C48" s="135">
        <f t="shared" si="11"/>
        <v>60</v>
      </c>
      <c r="D48" s="135">
        <f t="shared" si="9"/>
        <v>64</v>
      </c>
      <c r="E48" s="135">
        <f t="shared" si="9"/>
        <v>68</v>
      </c>
      <c r="F48" s="135">
        <f t="shared" si="9"/>
        <v>72</v>
      </c>
      <c r="G48" s="135">
        <f t="shared" si="9"/>
        <v>76</v>
      </c>
      <c r="H48" s="145">
        <f t="shared" si="9"/>
        <v>80</v>
      </c>
      <c r="I48" s="137">
        <f t="shared" si="9"/>
        <v>84</v>
      </c>
      <c r="J48" s="137">
        <f t="shared" si="9"/>
        <v>88</v>
      </c>
      <c r="K48" s="137">
        <f t="shared" si="9"/>
        <v>92</v>
      </c>
      <c r="L48" s="137">
        <f t="shared" si="9"/>
        <v>96</v>
      </c>
      <c r="M48" s="137">
        <f t="shared" si="9"/>
        <v>100</v>
      </c>
      <c r="N48" s="145">
        <f t="shared" si="9"/>
        <v>104</v>
      </c>
      <c r="O48" s="139">
        <f t="shared" si="9"/>
        <v>108</v>
      </c>
      <c r="P48" s="139">
        <f t="shared" si="9"/>
        <v>112</v>
      </c>
      <c r="Q48" s="139">
        <f t="shared" si="9"/>
        <v>116</v>
      </c>
      <c r="R48" s="139">
        <f t="shared" si="9"/>
        <v>120</v>
      </c>
      <c r="S48" s="139">
        <f t="shared" si="9"/>
        <v>124</v>
      </c>
      <c r="T48" s="141">
        <f t="shared" si="9"/>
        <v>128</v>
      </c>
      <c r="U48" s="141">
        <f t="shared" si="9"/>
        <v>132</v>
      </c>
      <c r="V48" s="141">
        <f t="shared" si="9"/>
        <v>136</v>
      </c>
      <c r="W48" s="142">
        <f t="shared" si="9"/>
        <v>140</v>
      </c>
    </row>
    <row r="49" spans="1:23" x14ac:dyDescent="0.35">
      <c r="A49" s="159">
        <v>270</v>
      </c>
      <c r="B49" s="133">
        <f t="shared" si="10"/>
        <v>4.5</v>
      </c>
      <c r="C49" s="135">
        <f t="shared" si="11"/>
        <v>67.5</v>
      </c>
      <c r="D49" s="135">
        <f t="shared" si="9"/>
        <v>72</v>
      </c>
      <c r="E49" s="135">
        <f t="shared" si="9"/>
        <v>76.5</v>
      </c>
      <c r="F49" s="135">
        <f t="shared" si="9"/>
        <v>81</v>
      </c>
      <c r="G49" s="135">
        <f t="shared" si="9"/>
        <v>85.5</v>
      </c>
      <c r="H49" s="145">
        <f t="shared" si="9"/>
        <v>90</v>
      </c>
      <c r="I49" s="137">
        <f t="shared" si="9"/>
        <v>94.5</v>
      </c>
      <c r="J49" s="137">
        <f t="shared" si="9"/>
        <v>99</v>
      </c>
      <c r="K49" s="137">
        <f t="shared" si="9"/>
        <v>103.5</v>
      </c>
      <c r="L49" s="137">
        <f t="shared" si="9"/>
        <v>108</v>
      </c>
      <c r="M49" s="137">
        <f t="shared" si="9"/>
        <v>112.5</v>
      </c>
      <c r="N49" s="145">
        <f t="shared" si="9"/>
        <v>117</v>
      </c>
      <c r="O49" s="139">
        <f t="shared" si="9"/>
        <v>121.5</v>
      </c>
      <c r="P49" s="139">
        <f t="shared" si="9"/>
        <v>126</v>
      </c>
      <c r="Q49" s="139">
        <f t="shared" si="9"/>
        <v>130.5</v>
      </c>
      <c r="R49" s="139">
        <f t="shared" si="9"/>
        <v>135</v>
      </c>
      <c r="S49" s="139">
        <f t="shared" si="9"/>
        <v>139.5</v>
      </c>
      <c r="T49" s="141">
        <f t="shared" si="9"/>
        <v>144</v>
      </c>
      <c r="U49" s="141">
        <f t="shared" si="9"/>
        <v>148.5</v>
      </c>
      <c r="V49" s="141">
        <f t="shared" si="9"/>
        <v>153</v>
      </c>
      <c r="W49" s="142">
        <f t="shared" si="9"/>
        <v>157.5</v>
      </c>
    </row>
    <row r="50" spans="1:23" x14ac:dyDescent="0.35">
      <c r="A50" s="159">
        <v>300</v>
      </c>
      <c r="B50" s="133">
        <f t="shared" si="10"/>
        <v>5</v>
      </c>
      <c r="C50" s="135">
        <f t="shared" si="11"/>
        <v>75</v>
      </c>
      <c r="D50" s="135">
        <f t="shared" si="9"/>
        <v>80</v>
      </c>
      <c r="E50" s="135">
        <f t="shared" si="9"/>
        <v>85</v>
      </c>
      <c r="F50" s="135">
        <f t="shared" si="9"/>
        <v>90</v>
      </c>
      <c r="G50" s="135">
        <f t="shared" si="9"/>
        <v>95</v>
      </c>
      <c r="H50" s="145">
        <f t="shared" si="9"/>
        <v>100</v>
      </c>
      <c r="I50" s="156">
        <f t="shared" si="9"/>
        <v>105</v>
      </c>
      <c r="J50" s="137">
        <f t="shared" si="9"/>
        <v>110</v>
      </c>
      <c r="K50" s="137">
        <f t="shared" si="9"/>
        <v>115</v>
      </c>
      <c r="L50" s="137">
        <f t="shared" si="9"/>
        <v>120</v>
      </c>
      <c r="M50" s="137">
        <f t="shared" si="9"/>
        <v>125</v>
      </c>
      <c r="N50" s="145">
        <f t="shared" si="9"/>
        <v>130</v>
      </c>
      <c r="O50" s="139">
        <f t="shared" si="9"/>
        <v>135</v>
      </c>
      <c r="P50" s="139">
        <f t="shared" si="9"/>
        <v>140</v>
      </c>
      <c r="Q50" s="139">
        <f t="shared" si="9"/>
        <v>145</v>
      </c>
      <c r="R50" s="157">
        <f t="shared" si="9"/>
        <v>150</v>
      </c>
      <c r="S50" s="139">
        <f t="shared" si="9"/>
        <v>155</v>
      </c>
      <c r="T50" s="141">
        <f t="shared" si="9"/>
        <v>160</v>
      </c>
      <c r="U50" s="141">
        <f t="shared" si="9"/>
        <v>165</v>
      </c>
      <c r="V50" s="141">
        <f t="shared" si="9"/>
        <v>170</v>
      </c>
      <c r="W50" s="142">
        <f t="shared" si="9"/>
        <v>175</v>
      </c>
    </row>
    <row r="51" spans="1:23" x14ac:dyDescent="0.35">
      <c r="A51" s="159">
        <v>330</v>
      </c>
      <c r="B51" s="133">
        <f t="shared" si="10"/>
        <v>5.5</v>
      </c>
      <c r="C51" s="135">
        <f t="shared" si="11"/>
        <v>82.5</v>
      </c>
      <c r="D51" s="135">
        <f t="shared" si="9"/>
        <v>88</v>
      </c>
      <c r="E51" s="135">
        <f t="shared" si="9"/>
        <v>93.5</v>
      </c>
      <c r="F51" s="135">
        <f t="shared" si="9"/>
        <v>99</v>
      </c>
      <c r="G51" s="150">
        <f t="shared" si="9"/>
        <v>104.5</v>
      </c>
      <c r="H51" s="145">
        <f t="shared" si="9"/>
        <v>110</v>
      </c>
      <c r="I51" s="137">
        <f t="shared" si="9"/>
        <v>115.5</v>
      </c>
      <c r="J51" s="137">
        <f t="shared" si="9"/>
        <v>121</v>
      </c>
      <c r="K51" s="137">
        <f t="shared" si="9"/>
        <v>126.5</v>
      </c>
      <c r="L51" s="137">
        <f t="shared" si="9"/>
        <v>132</v>
      </c>
      <c r="M51" s="137">
        <f t="shared" si="9"/>
        <v>137.5</v>
      </c>
      <c r="N51" s="145">
        <f t="shared" si="9"/>
        <v>143</v>
      </c>
      <c r="O51" s="139">
        <f t="shared" si="9"/>
        <v>148.5</v>
      </c>
      <c r="P51" s="139">
        <f t="shared" si="9"/>
        <v>154</v>
      </c>
      <c r="Q51" s="139">
        <f t="shared" si="9"/>
        <v>159.5</v>
      </c>
      <c r="R51" s="139">
        <f t="shared" si="9"/>
        <v>165</v>
      </c>
      <c r="S51" s="139">
        <f t="shared" si="9"/>
        <v>170.5</v>
      </c>
      <c r="T51" s="141">
        <f t="shared" si="9"/>
        <v>176</v>
      </c>
      <c r="U51" s="141">
        <f t="shared" si="9"/>
        <v>181.5</v>
      </c>
      <c r="V51" s="141">
        <f t="shared" si="9"/>
        <v>187</v>
      </c>
      <c r="W51" s="142">
        <f t="shared" si="9"/>
        <v>192.5</v>
      </c>
    </row>
    <row r="52" spans="1:23" x14ac:dyDescent="0.35">
      <c r="A52" s="159">
        <v>360</v>
      </c>
      <c r="B52" s="133">
        <f t="shared" si="10"/>
        <v>6</v>
      </c>
      <c r="C52" s="135">
        <f t="shared" si="11"/>
        <v>90</v>
      </c>
      <c r="D52" s="135">
        <f t="shared" si="9"/>
        <v>96</v>
      </c>
      <c r="E52" s="135">
        <f t="shared" si="9"/>
        <v>102</v>
      </c>
      <c r="F52" s="135">
        <f t="shared" si="9"/>
        <v>108</v>
      </c>
      <c r="G52" s="135">
        <f t="shared" si="9"/>
        <v>114</v>
      </c>
      <c r="H52" s="145">
        <f t="shared" si="9"/>
        <v>120</v>
      </c>
      <c r="I52" s="137">
        <f t="shared" si="9"/>
        <v>126</v>
      </c>
      <c r="J52" s="137">
        <f t="shared" si="9"/>
        <v>132</v>
      </c>
      <c r="K52" s="137">
        <f t="shared" si="9"/>
        <v>138</v>
      </c>
      <c r="L52" s="137">
        <f t="shared" si="9"/>
        <v>144</v>
      </c>
      <c r="M52" s="149">
        <f t="shared" si="9"/>
        <v>150</v>
      </c>
      <c r="N52" s="145">
        <f t="shared" si="9"/>
        <v>156</v>
      </c>
      <c r="O52" s="139">
        <f t="shared" si="9"/>
        <v>162</v>
      </c>
      <c r="P52" s="139">
        <f t="shared" si="9"/>
        <v>168</v>
      </c>
      <c r="Q52" s="139">
        <f t="shared" si="9"/>
        <v>174</v>
      </c>
      <c r="R52" s="139">
        <f t="shared" si="9"/>
        <v>180</v>
      </c>
      <c r="S52" s="139">
        <f t="shared" si="9"/>
        <v>186</v>
      </c>
      <c r="T52" s="141">
        <f t="shared" si="9"/>
        <v>192</v>
      </c>
      <c r="U52" s="141">
        <f t="shared" si="9"/>
        <v>198</v>
      </c>
      <c r="V52" s="141">
        <f t="shared" si="9"/>
        <v>204</v>
      </c>
      <c r="W52" s="142">
        <f t="shared" si="9"/>
        <v>210</v>
      </c>
    </row>
    <row r="53" spans="1:23" x14ac:dyDescent="0.35">
      <c r="A53" s="159">
        <v>390</v>
      </c>
      <c r="B53" s="133">
        <f t="shared" si="10"/>
        <v>6.5</v>
      </c>
      <c r="C53" s="135">
        <f t="shared" si="11"/>
        <v>97.5</v>
      </c>
      <c r="D53" s="135">
        <f t="shared" si="9"/>
        <v>104</v>
      </c>
      <c r="E53" s="135">
        <f t="shared" si="9"/>
        <v>110.5</v>
      </c>
      <c r="F53" s="135">
        <f t="shared" si="9"/>
        <v>117</v>
      </c>
      <c r="G53" s="135">
        <f t="shared" si="9"/>
        <v>123.5</v>
      </c>
      <c r="H53" s="145">
        <f t="shared" si="9"/>
        <v>130</v>
      </c>
      <c r="I53" s="137">
        <f t="shared" si="9"/>
        <v>136.5</v>
      </c>
      <c r="J53" s="137">
        <f t="shared" si="9"/>
        <v>143</v>
      </c>
      <c r="K53" s="137">
        <f t="shared" si="9"/>
        <v>149.5</v>
      </c>
      <c r="L53" s="137">
        <f t="shared" si="9"/>
        <v>156</v>
      </c>
      <c r="M53" s="137">
        <f t="shared" si="9"/>
        <v>162.5</v>
      </c>
      <c r="N53" s="145">
        <f t="shared" si="9"/>
        <v>169</v>
      </c>
      <c r="O53" s="139">
        <f t="shared" si="9"/>
        <v>175.5</v>
      </c>
      <c r="P53" s="139">
        <f t="shared" si="9"/>
        <v>182</v>
      </c>
      <c r="Q53" s="139">
        <f t="shared" si="9"/>
        <v>188.5</v>
      </c>
      <c r="R53" s="139">
        <f t="shared" si="9"/>
        <v>195</v>
      </c>
      <c r="S53" s="139">
        <f t="shared" si="9"/>
        <v>201.5</v>
      </c>
      <c r="T53" s="141">
        <f t="shared" si="9"/>
        <v>208</v>
      </c>
      <c r="U53" s="141">
        <f t="shared" si="9"/>
        <v>214.5</v>
      </c>
      <c r="V53" s="141">
        <f t="shared" si="9"/>
        <v>221</v>
      </c>
      <c r="W53" s="142">
        <f t="shared" si="9"/>
        <v>227.5</v>
      </c>
    </row>
    <row r="54" spans="1:23" x14ac:dyDescent="0.35">
      <c r="A54" s="159">
        <v>420</v>
      </c>
      <c r="B54" s="133">
        <f t="shared" si="10"/>
        <v>7</v>
      </c>
      <c r="C54" s="150">
        <f t="shared" si="11"/>
        <v>105</v>
      </c>
      <c r="D54" s="135">
        <f t="shared" si="9"/>
        <v>112</v>
      </c>
      <c r="E54" s="135">
        <f t="shared" si="9"/>
        <v>119</v>
      </c>
      <c r="F54" s="135">
        <f t="shared" si="9"/>
        <v>126</v>
      </c>
      <c r="G54" s="135">
        <f t="shared" si="9"/>
        <v>133</v>
      </c>
      <c r="H54" s="145">
        <f t="shared" si="9"/>
        <v>140</v>
      </c>
      <c r="I54" s="137">
        <f t="shared" si="9"/>
        <v>147</v>
      </c>
      <c r="J54" s="137">
        <f t="shared" si="9"/>
        <v>154</v>
      </c>
      <c r="K54" s="137">
        <f t="shared" si="9"/>
        <v>161</v>
      </c>
      <c r="L54" s="137">
        <f t="shared" si="9"/>
        <v>168</v>
      </c>
      <c r="M54" s="137">
        <f t="shared" si="9"/>
        <v>175</v>
      </c>
      <c r="N54" s="145">
        <f t="shared" ref="D54:W65" si="12">N$40*$B54</f>
        <v>182</v>
      </c>
      <c r="O54" s="139">
        <f t="shared" si="12"/>
        <v>189</v>
      </c>
      <c r="P54" s="139">
        <f t="shared" si="12"/>
        <v>196</v>
      </c>
      <c r="Q54" s="139">
        <f t="shared" si="12"/>
        <v>203</v>
      </c>
      <c r="R54" s="139">
        <f t="shared" si="12"/>
        <v>210</v>
      </c>
      <c r="S54" s="139">
        <f t="shared" si="12"/>
        <v>217</v>
      </c>
      <c r="T54" s="141">
        <f t="shared" si="12"/>
        <v>224</v>
      </c>
      <c r="U54" s="141">
        <f t="shared" si="12"/>
        <v>231</v>
      </c>
      <c r="V54" s="141">
        <f t="shared" si="12"/>
        <v>238</v>
      </c>
      <c r="W54" s="142">
        <f t="shared" si="12"/>
        <v>245</v>
      </c>
    </row>
    <row r="55" spans="1:23" x14ac:dyDescent="0.35">
      <c r="A55" s="159">
        <v>450</v>
      </c>
      <c r="B55" s="133">
        <f t="shared" si="10"/>
        <v>7.5</v>
      </c>
      <c r="C55" s="135">
        <f t="shared" si="11"/>
        <v>112.5</v>
      </c>
      <c r="D55" s="135">
        <f t="shared" si="12"/>
        <v>120</v>
      </c>
      <c r="E55" s="135">
        <f t="shared" si="12"/>
        <v>127.5</v>
      </c>
      <c r="F55" s="135">
        <f t="shared" si="12"/>
        <v>135</v>
      </c>
      <c r="G55" s="135">
        <f t="shared" si="12"/>
        <v>142.5</v>
      </c>
      <c r="H55" s="148">
        <f t="shared" si="12"/>
        <v>150</v>
      </c>
      <c r="I55" s="137">
        <f t="shared" si="12"/>
        <v>157.5</v>
      </c>
      <c r="J55" s="137">
        <f t="shared" si="12"/>
        <v>165</v>
      </c>
      <c r="K55" s="137">
        <f t="shared" si="12"/>
        <v>172.5</v>
      </c>
      <c r="L55" s="137">
        <f t="shared" si="12"/>
        <v>180</v>
      </c>
      <c r="M55" s="137">
        <f t="shared" si="12"/>
        <v>187.5</v>
      </c>
      <c r="N55" s="145">
        <f t="shared" si="12"/>
        <v>195</v>
      </c>
      <c r="O55" s="139">
        <f t="shared" si="12"/>
        <v>202.5</v>
      </c>
      <c r="P55" s="139">
        <f t="shared" si="12"/>
        <v>210</v>
      </c>
      <c r="Q55" s="139">
        <f t="shared" si="12"/>
        <v>217.5</v>
      </c>
      <c r="R55" s="139">
        <f t="shared" si="12"/>
        <v>225</v>
      </c>
      <c r="S55" s="139">
        <f t="shared" si="12"/>
        <v>232.5</v>
      </c>
      <c r="T55" s="141">
        <f t="shared" si="12"/>
        <v>240</v>
      </c>
      <c r="U55" s="141">
        <f t="shared" si="12"/>
        <v>247.5</v>
      </c>
      <c r="V55" s="141">
        <f t="shared" si="12"/>
        <v>255</v>
      </c>
      <c r="W55" s="142">
        <f t="shared" si="12"/>
        <v>262.5</v>
      </c>
    </row>
    <row r="56" spans="1:23" x14ac:dyDescent="0.35">
      <c r="A56" s="159">
        <v>480</v>
      </c>
      <c r="B56" s="133">
        <f t="shared" si="10"/>
        <v>8</v>
      </c>
      <c r="C56" s="135">
        <f t="shared" si="11"/>
        <v>120</v>
      </c>
      <c r="D56" s="135">
        <f t="shared" si="12"/>
        <v>128</v>
      </c>
      <c r="E56" s="135">
        <f t="shared" si="12"/>
        <v>136</v>
      </c>
      <c r="F56" s="135">
        <f t="shared" si="12"/>
        <v>144</v>
      </c>
      <c r="G56" s="135">
        <f t="shared" si="12"/>
        <v>152</v>
      </c>
      <c r="H56" s="145">
        <f t="shared" si="12"/>
        <v>160</v>
      </c>
      <c r="I56" s="137">
        <f t="shared" si="12"/>
        <v>168</v>
      </c>
      <c r="J56" s="137">
        <f t="shared" si="12"/>
        <v>176</v>
      </c>
      <c r="K56" s="137">
        <f t="shared" si="12"/>
        <v>184</v>
      </c>
      <c r="L56" s="137">
        <f t="shared" si="12"/>
        <v>192</v>
      </c>
      <c r="M56" s="137">
        <f t="shared" si="12"/>
        <v>200</v>
      </c>
      <c r="N56" s="145">
        <f t="shared" si="12"/>
        <v>208</v>
      </c>
      <c r="O56" s="139">
        <f t="shared" si="12"/>
        <v>216</v>
      </c>
      <c r="P56" s="139">
        <f t="shared" si="12"/>
        <v>224</v>
      </c>
      <c r="Q56" s="139">
        <f t="shared" si="12"/>
        <v>232</v>
      </c>
      <c r="R56" s="139">
        <f t="shared" si="12"/>
        <v>240</v>
      </c>
      <c r="S56" s="139">
        <f t="shared" si="12"/>
        <v>248</v>
      </c>
      <c r="T56" s="141">
        <f t="shared" si="12"/>
        <v>256</v>
      </c>
      <c r="U56" s="141">
        <f t="shared" si="12"/>
        <v>264</v>
      </c>
      <c r="V56" s="141">
        <f t="shared" si="12"/>
        <v>272</v>
      </c>
      <c r="W56" s="142">
        <f t="shared" si="12"/>
        <v>280</v>
      </c>
    </row>
    <row r="57" spans="1:23" x14ac:dyDescent="0.35">
      <c r="A57" s="159">
        <v>510</v>
      </c>
      <c r="B57" s="133">
        <f t="shared" si="10"/>
        <v>8.5</v>
      </c>
      <c r="C57" s="135">
        <f t="shared" si="11"/>
        <v>127.5</v>
      </c>
      <c r="D57" s="135">
        <f t="shared" si="12"/>
        <v>136</v>
      </c>
      <c r="E57" s="135">
        <f t="shared" si="12"/>
        <v>144.5</v>
      </c>
      <c r="F57" s="135">
        <f t="shared" si="12"/>
        <v>153</v>
      </c>
      <c r="G57" s="135">
        <f t="shared" si="12"/>
        <v>161.5</v>
      </c>
      <c r="H57" s="145">
        <f t="shared" si="12"/>
        <v>170</v>
      </c>
      <c r="I57" s="137">
        <f t="shared" si="12"/>
        <v>178.5</v>
      </c>
      <c r="J57" s="137">
        <f t="shared" si="12"/>
        <v>187</v>
      </c>
      <c r="K57" s="137">
        <f t="shared" si="12"/>
        <v>195.5</v>
      </c>
      <c r="L57" s="137">
        <f t="shared" si="12"/>
        <v>204</v>
      </c>
      <c r="M57" s="137">
        <f t="shared" si="12"/>
        <v>212.5</v>
      </c>
      <c r="N57" s="145">
        <f t="shared" si="12"/>
        <v>221</v>
      </c>
      <c r="O57" s="139">
        <f t="shared" si="12"/>
        <v>229.5</v>
      </c>
      <c r="P57" s="139">
        <f t="shared" si="12"/>
        <v>238</v>
      </c>
      <c r="Q57" s="139">
        <f t="shared" si="12"/>
        <v>246.5</v>
      </c>
      <c r="R57" s="139">
        <f t="shared" si="12"/>
        <v>255</v>
      </c>
      <c r="S57" s="139">
        <f t="shared" si="12"/>
        <v>263.5</v>
      </c>
      <c r="T57" s="141">
        <f t="shared" si="12"/>
        <v>272</v>
      </c>
      <c r="U57" s="141">
        <f t="shared" si="12"/>
        <v>280.5</v>
      </c>
      <c r="V57" s="141">
        <f t="shared" si="12"/>
        <v>289</v>
      </c>
      <c r="W57" s="142">
        <f t="shared" si="12"/>
        <v>297.5</v>
      </c>
    </row>
    <row r="58" spans="1:23" x14ac:dyDescent="0.35">
      <c r="A58" s="159">
        <v>540</v>
      </c>
      <c r="B58" s="133">
        <f t="shared" si="10"/>
        <v>9</v>
      </c>
      <c r="C58" s="135">
        <f t="shared" si="11"/>
        <v>135</v>
      </c>
      <c r="D58" s="135">
        <f t="shared" si="12"/>
        <v>144</v>
      </c>
      <c r="E58" s="135">
        <f t="shared" si="12"/>
        <v>153</v>
      </c>
      <c r="F58" s="135">
        <f t="shared" si="12"/>
        <v>162</v>
      </c>
      <c r="G58" s="135">
        <f t="shared" si="12"/>
        <v>171</v>
      </c>
      <c r="H58" s="145">
        <f t="shared" si="12"/>
        <v>180</v>
      </c>
      <c r="I58" s="137">
        <f t="shared" si="12"/>
        <v>189</v>
      </c>
      <c r="J58" s="137">
        <f t="shared" si="12"/>
        <v>198</v>
      </c>
      <c r="K58" s="137">
        <f t="shared" si="12"/>
        <v>207</v>
      </c>
      <c r="L58" s="137">
        <f t="shared" si="12"/>
        <v>216</v>
      </c>
      <c r="M58" s="137">
        <f t="shared" si="12"/>
        <v>225</v>
      </c>
      <c r="N58" s="145">
        <f t="shared" si="12"/>
        <v>234</v>
      </c>
      <c r="O58" s="139">
        <f t="shared" si="12"/>
        <v>243</v>
      </c>
      <c r="P58" s="139">
        <f t="shared" si="12"/>
        <v>252</v>
      </c>
      <c r="Q58" s="139">
        <f t="shared" si="12"/>
        <v>261</v>
      </c>
      <c r="R58" s="139">
        <f t="shared" si="12"/>
        <v>270</v>
      </c>
      <c r="S58" s="139">
        <f t="shared" si="12"/>
        <v>279</v>
      </c>
      <c r="T58" s="141">
        <f t="shared" si="12"/>
        <v>288</v>
      </c>
      <c r="U58" s="141">
        <f t="shared" si="12"/>
        <v>297</v>
      </c>
      <c r="V58" s="141">
        <f t="shared" si="12"/>
        <v>306</v>
      </c>
      <c r="W58" s="142">
        <f t="shared" si="12"/>
        <v>315</v>
      </c>
    </row>
    <row r="59" spans="1:23" x14ac:dyDescent="0.35">
      <c r="A59" s="159">
        <v>570</v>
      </c>
      <c r="B59" s="133">
        <f t="shared" si="10"/>
        <v>9.5</v>
      </c>
      <c r="C59" s="135">
        <f t="shared" si="11"/>
        <v>142.5</v>
      </c>
      <c r="D59" s="135">
        <f t="shared" si="12"/>
        <v>152</v>
      </c>
      <c r="E59" s="135">
        <f t="shared" si="12"/>
        <v>161.5</v>
      </c>
      <c r="F59" s="135">
        <f t="shared" si="12"/>
        <v>171</v>
      </c>
      <c r="G59" s="135">
        <f t="shared" si="12"/>
        <v>180.5</v>
      </c>
      <c r="H59" s="145">
        <f t="shared" si="12"/>
        <v>190</v>
      </c>
      <c r="I59" s="137">
        <f t="shared" si="12"/>
        <v>199.5</v>
      </c>
      <c r="J59" s="137">
        <f t="shared" si="12"/>
        <v>209</v>
      </c>
      <c r="K59" s="137">
        <f t="shared" si="12"/>
        <v>218.5</v>
      </c>
      <c r="L59" s="137">
        <f t="shared" si="12"/>
        <v>228</v>
      </c>
      <c r="M59" s="137">
        <f t="shared" si="12"/>
        <v>237.5</v>
      </c>
      <c r="N59" s="145">
        <f t="shared" si="12"/>
        <v>247</v>
      </c>
      <c r="O59" s="139">
        <f t="shared" si="12"/>
        <v>256.5</v>
      </c>
      <c r="P59" s="139">
        <f t="shared" si="12"/>
        <v>266</v>
      </c>
      <c r="Q59" s="139">
        <f t="shared" si="12"/>
        <v>275.5</v>
      </c>
      <c r="R59" s="139">
        <f t="shared" si="12"/>
        <v>285</v>
      </c>
      <c r="S59" s="139">
        <f t="shared" si="12"/>
        <v>294.5</v>
      </c>
      <c r="T59" s="141">
        <f t="shared" si="12"/>
        <v>304</v>
      </c>
      <c r="U59" s="141">
        <f t="shared" si="12"/>
        <v>313.5</v>
      </c>
      <c r="V59" s="141">
        <f t="shared" si="12"/>
        <v>323</v>
      </c>
      <c r="W59" s="142">
        <f t="shared" si="12"/>
        <v>332.5</v>
      </c>
    </row>
    <row r="60" spans="1:23" x14ac:dyDescent="0.35">
      <c r="A60" s="159">
        <v>600</v>
      </c>
      <c r="B60" s="133">
        <f t="shared" si="10"/>
        <v>10</v>
      </c>
      <c r="C60" s="147">
        <f t="shared" si="11"/>
        <v>150</v>
      </c>
      <c r="D60" s="135">
        <f t="shared" si="12"/>
        <v>160</v>
      </c>
      <c r="E60" s="135">
        <f t="shared" si="12"/>
        <v>170</v>
      </c>
      <c r="F60" s="135">
        <f t="shared" si="12"/>
        <v>180</v>
      </c>
      <c r="G60" s="135">
        <f t="shared" si="12"/>
        <v>190</v>
      </c>
      <c r="H60" s="145">
        <f t="shared" si="12"/>
        <v>200</v>
      </c>
      <c r="I60" s="137">
        <f t="shared" si="12"/>
        <v>210</v>
      </c>
      <c r="J60" s="137">
        <f t="shared" si="12"/>
        <v>220</v>
      </c>
      <c r="K60" s="137">
        <f t="shared" si="12"/>
        <v>230</v>
      </c>
      <c r="L60" s="137">
        <f t="shared" si="12"/>
        <v>240</v>
      </c>
      <c r="M60" s="137">
        <f t="shared" si="12"/>
        <v>250</v>
      </c>
      <c r="N60" s="145">
        <f t="shared" si="12"/>
        <v>260</v>
      </c>
      <c r="O60" s="139">
        <f t="shared" si="12"/>
        <v>270</v>
      </c>
      <c r="P60" s="139">
        <f t="shared" si="12"/>
        <v>280</v>
      </c>
      <c r="Q60" s="139">
        <f t="shared" si="12"/>
        <v>290</v>
      </c>
      <c r="R60" s="139">
        <f t="shared" si="12"/>
        <v>300</v>
      </c>
      <c r="S60" s="139">
        <f t="shared" si="12"/>
        <v>310</v>
      </c>
      <c r="T60" s="141">
        <f t="shared" si="12"/>
        <v>320</v>
      </c>
      <c r="U60" s="141">
        <f t="shared" si="12"/>
        <v>330</v>
      </c>
      <c r="V60" s="141">
        <f t="shared" si="12"/>
        <v>340</v>
      </c>
      <c r="W60" s="142">
        <f t="shared" si="12"/>
        <v>350</v>
      </c>
    </row>
    <row r="61" spans="1:23" x14ac:dyDescent="0.35">
      <c r="A61" s="159">
        <v>630</v>
      </c>
      <c r="B61" s="133">
        <f t="shared" si="10"/>
        <v>10.5</v>
      </c>
      <c r="C61" s="135">
        <f t="shared" si="11"/>
        <v>157.5</v>
      </c>
      <c r="D61" s="135">
        <f t="shared" si="12"/>
        <v>168</v>
      </c>
      <c r="E61" s="135">
        <f t="shared" si="12"/>
        <v>178.5</v>
      </c>
      <c r="F61" s="135">
        <f t="shared" si="12"/>
        <v>189</v>
      </c>
      <c r="G61" s="135">
        <f t="shared" si="12"/>
        <v>199.5</v>
      </c>
      <c r="H61" s="145">
        <f t="shared" si="12"/>
        <v>210</v>
      </c>
      <c r="I61" s="137">
        <f t="shared" si="12"/>
        <v>220.5</v>
      </c>
      <c r="J61" s="137">
        <f t="shared" si="12"/>
        <v>231</v>
      </c>
      <c r="K61" s="137">
        <f t="shared" si="12"/>
        <v>241.5</v>
      </c>
      <c r="L61" s="137">
        <f t="shared" si="12"/>
        <v>252</v>
      </c>
      <c r="M61" s="137">
        <f t="shared" si="12"/>
        <v>262.5</v>
      </c>
      <c r="N61" s="145">
        <f t="shared" si="12"/>
        <v>273</v>
      </c>
      <c r="O61" s="139">
        <f t="shared" si="12"/>
        <v>283.5</v>
      </c>
      <c r="P61" s="139">
        <f t="shared" si="12"/>
        <v>294</v>
      </c>
      <c r="Q61" s="139">
        <f t="shared" si="12"/>
        <v>304.5</v>
      </c>
      <c r="R61" s="139">
        <f t="shared" si="12"/>
        <v>315</v>
      </c>
      <c r="S61" s="139">
        <f t="shared" si="12"/>
        <v>325.5</v>
      </c>
      <c r="T61" s="141">
        <f t="shared" si="12"/>
        <v>336</v>
      </c>
      <c r="U61" s="141">
        <f t="shared" si="12"/>
        <v>346.5</v>
      </c>
      <c r="V61" s="141">
        <f t="shared" si="12"/>
        <v>357</v>
      </c>
      <c r="W61" s="142">
        <f t="shared" si="12"/>
        <v>367.5</v>
      </c>
    </row>
    <row r="62" spans="1:23" x14ac:dyDescent="0.35">
      <c r="A62" s="159">
        <v>660</v>
      </c>
      <c r="B62" s="133">
        <f t="shared" si="10"/>
        <v>11</v>
      </c>
      <c r="C62" s="135">
        <f t="shared" si="11"/>
        <v>165</v>
      </c>
      <c r="D62" s="135">
        <f t="shared" si="12"/>
        <v>176</v>
      </c>
      <c r="E62" s="135">
        <f t="shared" si="12"/>
        <v>187</v>
      </c>
      <c r="F62" s="135">
        <f t="shared" si="12"/>
        <v>198</v>
      </c>
      <c r="G62" s="135">
        <f t="shared" si="12"/>
        <v>209</v>
      </c>
      <c r="H62" s="145">
        <f t="shared" si="12"/>
        <v>220</v>
      </c>
      <c r="I62" s="137">
        <f t="shared" si="12"/>
        <v>231</v>
      </c>
      <c r="J62" s="137">
        <f t="shared" si="12"/>
        <v>242</v>
      </c>
      <c r="K62" s="137">
        <f t="shared" si="12"/>
        <v>253</v>
      </c>
      <c r="L62" s="137">
        <f t="shared" si="12"/>
        <v>264</v>
      </c>
      <c r="M62" s="137">
        <f t="shared" si="12"/>
        <v>275</v>
      </c>
      <c r="N62" s="145">
        <f t="shared" si="12"/>
        <v>286</v>
      </c>
      <c r="O62" s="139">
        <f t="shared" si="12"/>
        <v>297</v>
      </c>
      <c r="P62" s="139">
        <f t="shared" si="12"/>
        <v>308</v>
      </c>
      <c r="Q62" s="139">
        <f t="shared" si="12"/>
        <v>319</v>
      </c>
      <c r="R62" s="139">
        <f t="shared" si="12"/>
        <v>330</v>
      </c>
      <c r="S62" s="139">
        <f t="shared" si="12"/>
        <v>341</v>
      </c>
      <c r="T62" s="141">
        <f t="shared" si="12"/>
        <v>352</v>
      </c>
      <c r="U62" s="141">
        <f t="shared" si="12"/>
        <v>363</v>
      </c>
      <c r="V62" s="141">
        <f t="shared" si="12"/>
        <v>374</v>
      </c>
      <c r="W62" s="142">
        <f t="shared" si="12"/>
        <v>385</v>
      </c>
    </row>
    <row r="63" spans="1:23" x14ac:dyDescent="0.35">
      <c r="A63" s="159">
        <v>690</v>
      </c>
      <c r="B63" s="133">
        <f t="shared" si="10"/>
        <v>11.5</v>
      </c>
      <c r="C63" s="135">
        <f t="shared" si="11"/>
        <v>172.5</v>
      </c>
      <c r="D63" s="135">
        <f t="shared" si="12"/>
        <v>184</v>
      </c>
      <c r="E63" s="135">
        <f t="shared" si="12"/>
        <v>195.5</v>
      </c>
      <c r="F63" s="135">
        <f t="shared" si="12"/>
        <v>207</v>
      </c>
      <c r="G63" s="135">
        <f t="shared" si="12"/>
        <v>218.5</v>
      </c>
      <c r="H63" s="145">
        <f t="shared" si="12"/>
        <v>230</v>
      </c>
      <c r="I63" s="137">
        <f t="shared" si="12"/>
        <v>241.5</v>
      </c>
      <c r="J63" s="137">
        <f t="shared" si="12"/>
        <v>253</v>
      </c>
      <c r="K63" s="137">
        <f t="shared" si="12"/>
        <v>264.5</v>
      </c>
      <c r="L63" s="137">
        <f t="shared" si="12"/>
        <v>276</v>
      </c>
      <c r="M63" s="137">
        <f t="shared" si="12"/>
        <v>287.5</v>
      </c>
      <c r="N63" s="145">
        <f t="shared" si="12"/>
        <v>299</v>
      </c>
      <c r="O63" s="139">
        <f t="shared" si="12"/>
        <v>310.5</v>
      </c>
      <c r="P63" s="139">
        <f t="shared" si="12"/>
        <v>322</v>
      </c>
      <c r="Q63" s="139">
        <f t="shared" si="12"/>
        <v>333.5</v>
      </c>
      <c r="R63" s="139">
        <f t="shared" si="12"/>
        <v>345</v>
      </c>
      <c r="S63" s="139">
        <f t="shared" si="12"/>
        <v>356.5</v>
      </c>
      <c r="T63" s="141">
        <f t="shared" si="12"/>
        <v>368</v>
      </c>
      <c r="U63" s="141">
        <f t="shared" si="12"/>
        <v>379.5</v>
      </c>
      <c r="V63" s="141">
        <f t="shared" si="12"/>
        <v>391</v>
      </c>
      <c r="W63" s="142">
        <f t="shared" si="12"/>
        <v>402.5</v>
      </c>
    </row>
    <row r="64" spans="1:23" x14ac:dyDescent="0.35">
      <c r="A64" s="159">
        <v>720</v>
      </c>
      <c r="B64" s="133">
        <f t="shared" si="10"/>
        <v>12</v>
      </c>
      <c r="C64" s="135">
        <f t="shared" si="11"/>
        <v>180</v>
      </c>
      <c r="D64" s="135">
        <f t="shared" si="12"/>
        <v>192</v>
      </c>
      <c r="E64" s="135">
        <f t="shared" si="12"/>
        <v>204</v>
      </c>
      <c r="F64" s="135">
        <f t="shared" si="12"/>
        <v>216</v>
      </c>
      <c r="G64" s="135">
        <f t="shared" si="12"/>
        <v>228</v>
      </c>
      <c r="H64" s="145">
        <f t="shared" si="12"/>
        <v>240</v>
      </c>
      <c r="I64" s="137">
        <f t="shared" si="12"/>
        <v>252</v>
      </c>
      <c r="J64" s="137">
        <f t="shared" si="12"/>
        <v>264</v>
      </c>
      <c r="K64" s="137">
        <f t="shared" si="12"/>
        <v>276</v>
      </c>
      <c r="L64" s="137">
        <f t="shared" si="12"/>
        <v>288</v>
      </c>
      <c r="M64" s="137">
        <f t="shared" si="12"/>
        <v>300</v>
      </c>
      <c r="N64" s="145">
        <f t="shared" si="12"/>
        <v>312</v>
      </c>
      <c r="O64" s="139">
        <f t="shared" si="12"/>
        <v>324</v>
      </c>
      <c r="P64" s="139">
        <f t="shared" si="12"/>
        <v>336</v>
      </c>
      <c r="Q64" s="139">
        <f t="shared" si="12"/>
        <v>348</v>
      </c>
      <c r="R64" s="139">
        <f t="shared" si="12"/>
        <v>360</v>
      </c>
      <c r="S64" s="139">
        <f t="shared" si="12"/>
        <v>372</v>
      </c>
      <c r="T64" s="141">
        <f t="shared" si="12"/>
        <v>384</v>
      </c>
      <c r="U64" s="141">
        <f t="shared" si="12"/>
        <v>396</v>
      </c>
      <c r="V64" s="141">
        <f t="shared" si="12"/>
        <v>408</v>
      </c>
      <c r="W64" s="142">
        <f t="shared" si="12"/>
        <v>420</v>
      </c>
    </row>
    <row r="65" spans="1:23" ht="15" thickBot="1" x14ac:dyDescent="0.4">
      <c r="A65" s="160">
        <v>750</v>
      </c>
      <c r="B65" s="134">
        <f t="shared" si="10"/>
        <v>12.5</v>
      </c>
      <c r="C65" s="136">
        <f t="shared" si="11"/>
        <v>187.5</v>
      </c>
      <c r="D65" s="136">
        <f t="shared" si="12"/>
        <v>200</v>
      </c>
      <c r="E65" s="136">
        <f t="shared" si="12"/>
        <v>212.5</v>
      </c>
      <c r="F65" s="136">
        <f t="shared" si="12"/>
        <v>225</v>
      </c>
      <c r="G65" s="136">
        <f t="shared" si="12"/>
        <v>237.5</v>
      </c>
      <c r="H65" s="146">
        <f t="shared" si="12"/>
        <v>250</v>
      </c>
      <c r="I65" s="138">
        <f t="shared" si="12"/>
        <v>262.5</v>
      </c>
      <c r="J65" s="138">
        <f t="shared" si="12"/>
        <v>275</v>
      </c>
      <c r="K65" s="138">
        <f t="shared" si="12"/>
        <v>287.5</v>
      </c>
      <c r="L65" s="138">
        <f t="shared" si="12"/>
        <v>300</v>
      </c>
      <c r="M65" s="138">
        <f t="shared" si="12"/>
        <v>312.5</v>
      </c>
      <c r="N65" s="146">
        <f t="shared" si="12"/>
        <v>325</v>
      </c>
      <c r="O65" s="140">
        <f t="shared" si="12"/>
        <v>337.5</v>
      </c>
      <c r="P65" s="140">
        <f t="shared" si="12"/>
        <v>350</v>
      </c>
      <c r="Q65" s="140">
        <f t="shared" si="12"/>
        <v>362.5</v>
      </c>
      <c r="R65" s="140">
        <f t="shared" si="12"/>
        <v>375</v>
      </c>
      <c r="S65" s="140">
        <f t="shared" si="12"/>
        <v>387.5</v>
      </c>
      <c r="T65" s="143">
        <f t="shared" si="12"/>
        <v>400</v>
      </c>
      <c r="U65" s="143">
        <f t="shared" si="12"/>
        <v>412.5</v>
      </c>
      <c r="V65" s="143">
        <f t="shared" si="12"/>
        <v>425</v>
      </c>
      <c r="W65" s="144">
        <f t="shared" si="12"/>
        <v>437.5</v>
      </c>
    </row>
  </sheetData>
  <mergeCells count="5">
    <mergeCell ref="B1:AY1"/>
    <mergeCell ref="A1:A2"/>
    <mergeCell ref="A20:A21"/>
    <mergeCell ref="B20:AY20"/>
    <mergeCell ref="C39:W39"/>
  </mergeCells>
  <pageMargins left="0.19685039370078741" right="0.19685039370078741" top="0.59055118110236227" bottom="0.59055118110236227" header="0.31496062992125984" footer="0.31496062992125984"/>
  <pageSetup paperSize="9" scale="54" fitToWidth="0" orientation="landscape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1</vt:i4>
      </vt:variant>
    </vt:vector>
  </HeadingPairs>
  <TitlesOfParts>
    <vt:vector size="4" baseType="lpstr">
      <vt:lpstr>hulptabel</vt:lpstr>
      <vt:lpstr>berekening</vt:lpstr>
      <vt:lpstr>afstand en km-uur</vt:lpstr>
      <vt:lpstr>berekening!Afdrukbereik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Toine</dc:creator>
  <cp:lastModifiedBy>Toine</cp:lastModifiedBy>
  <cp:lastPrinted>2022-10-26T13:08:10Z</cp:lastPrinted>
  <dcterms:created xsi:type="dcterms:W3CDTF">2012-03-07T14:57:27Z</dcterms:created>
  <dcterms:modified xsi:type="dcterms:W3CDTF">2022-10-26T13:17:54Z</dcterms:modified>
</cp:coreProperties>
</file>